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7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40" i="12" l="1"/>
  <c r="H22" i="12" l="1"/>
  <c r="G40" i="12" l="1"/>
  <c r="G36" i="12" l="1"/>
  <c r="J36" i="12" s="1"/>
  <c r="D36" i="12"/>
  <c r="J40" i="12"/>
  <c r="H21" i="12" l="1"/>
  <c r="H16" i="12"/>
  <c r="H15" i="12"/>
  <c r="H11" i="12"/>
  <c r="H20" i="12"/>
  <c r="H19" i="12"/>
  <c r="H14" i="12"/>
  <c r="H8" i="12"/>
  <c r="H7" i="12" l="1"/>
  <c r="G38" i="12" l="1"/>
  <c r="D38" i="12"/>
  <c r="J38" i="12" l="1"/>
</calcChain>
</file>

<file path=xl/sharedStrings.xml><?xml version="1.0" encoding="utf-8"?>
<sst xmlns="http://schemas.openxmlformats.org/spreadsheetml/2006/main" count="154" uniqueCount="116">
  <si>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</si>
  <si>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</si>
  <si>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</si>
  <si>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</si>
  <si>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</si>
  <si>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</si>
  <si>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</si>
  <si>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</si>
  <si>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</si>
  <si>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</si>
  <si>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</si>
  <si>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</si>
  <si>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</si>
  <si>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</si>
  <si>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</si>
  <si>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</si>
  <si>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</si>
  <si>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</si>
  <si>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</si>
  <si>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</si>
  <si>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</si>
  <si>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</si>
  <si>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</si>
  <si>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</si>
  <si>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</si>
  <si>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</si>
  <si>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</si>
  <si>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</si>
  <si>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</si>
  <si>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</si>
  <si>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</si>
  <si>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</si>
  <si>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</si>
  <si>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</si>
  <si>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</si>
  <si>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</si>
  <si>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</si>
  <si>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</si>
  <si>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</si>
  <si>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 xml:space="preserve">АО "ЮРЭСК" 
г. Ханты-Мансийск </t>
  </si>
  <si>
    <t>Няганский ф-л 
АО "ЮРЭСК"</t>
  </si>
  <si>
    <t>Кондинский ф-л 
АО "ЮРЭСК"</t>
  </si>
  <si>
    <t>ТО</t>
  </si>
  <si>
    <t>МТЗ, НАПВ</t>
  </si>
  <si>
    <t>г. Югорск</t>
  </si>
  <si>
    <t>МТЗ</t>
  </si>
  <si>
    <t>Советский ф-л
АО "ЮРЭСК"</t>
  </si>
  <si>
    <t>СПП АО "ЮРЭСК"</t>
  </si>
  <si>
    <t>п. Сытомино, 
п. Горный</t>
  </si>
  <si>
    <t>ПС 110 кВ Сытомино, ВЛ-10 кВ Сытомино-Горный яч.№15</t>
  </si>
  <si>
    <t>ТО, УАПВ</t>
  </si>
  <si>
    <t>п. Шапша</t>
  </si>
  <si>
    <t>ПС 110 кВ ГИБДД, КВЛ-10 Шапша-2</t>
  </si>
  <si>
    <t>Причина отключения устанавливается (гроза).</t>
  </si>
  <si>
    <t>ЖО/СЗ -3</t>
  </si>
  <si>
    <t>п. Половинка</t>
  </si>
  <si>
    <t>ПС 35 кВ Половинка, Поселок-2</t>
  </si>
  <si>
    <t>Падение дерева на ВЛ в пролетах оп.66-67, повреждение траверсы на оп.67. Гроза, порывистый ветер.</t>
  </si>
  <si>
    <t>г. Нягань</t>
  </si>
  <si>
    <t>РП-15, ВЛ-10 Пионерный.</t>
  </si>
  <si>
    <t>02.07.25
15:44</t>
  </si>
  <si>
    <t>02.07.25
16:56</t>
  </si>
  <si>
    <t>Повреждение изолятора оп.41 (снижение сопротивления изоляции фаза «В»)</t>
  </si>
  <si>
    <t>ПС 110 кВ Чара,
ВЛ-10 Финский комплекс</t>
  </si>
  <si>
    <t>ТО, НАПВ</t>
  </si>
  <si>
    <t>02.07.25
20:25</t>
  </si>
  <si>
    <t>Повреждение опорного изолятора фаза "В" в РУ-10 ТП-5-15-02. Гроза, порывистый ветер.</t>
  </si>
  <si>
    <t>ЖО/СЗ -1</t>
  </si>
  <si>
    <t>п. Лорба</t>
  </si>
  <si>
    <t>ВЛ 110 кВ Красноленинская-Рогожниковская-1</t>
  </si>
  <si>
    <t>ВЛ 110 кВ Красноленинская-Рогожниковская-2</t>
  </si>
  <si>
    <t>г. Советский</t>
  </si>
  <si>
    <t xml:space="preserve">ПС 220 кВ Картопья, 
ВЛ-10 ЛПК-2 </t>
  </si>
  <si>
    <t>ЖО/СЗ -6</t>
  </si>
  <si>
    <t>п. Малиновский</t>
  </si>
  <si>
    <t>ПС 110 кВ Алябьево,
ВЛ-10 Малиновский-2</t>
  </si>
  <si>
    <t>02.07.25
12:51</t>
  </si>
  <si>
    <t>02.07.25
14:26</t>
  </si>
  <si>
    <t>Попадание постороннего предмета (проволока) на провода в пролетах опор 74/9-74/9/1. Гроза, порывистый ветер.</t>
  </si>
  <si>
    <t>ПС 110 кВ Хвойная,
ВЛ-10 КОС-1</t>
  </si>
  <si>
    <t>02.07.25
16:58</t>
  </si>
  <si>
    <t>02.07.25
18:32</t>
  </si>
  <si>
    <t>Повреждение в яч.№1 кабельной концевой муфты и (RМ-6) на ТП-9-18-4. Гроза, порывистый ветер.</t>
  </si>
  <si>
    <t>пгт. Березово</t>
  </si>
  <si>
    <t>ВЛ 110 кВ Игрим-Березово-1</t>
  </si>
  <si>
    <t xml:space="preserve">1ст. ТНЗНП, УАПВ,
 </t>
  </si>
  <si>
    <t>Причина отключения устанавливается (гроза). ИМФ ПС Игрим: L = 3,3 км, ф. С-0, 3Io = 0,51 кА, 3Uo = 39,6 кВ, Iкз = 0,56 кА.</t>
  </si>
  <si>
    <t>ВЛ 110 кВ Игрим-Березово-2</t>
  </si>
  <si>
    <t xml:space="preserve">1ст. ТНЗНП, УАПВ, 
</t>
  </si>
  <si>
    <t>Причина отключения устанавливается (гроза). ИМФ ПС Игрим: L = 0,8 км, ф. С-0, 3Io = 0,48 кА, 3Uo = 39,9 кВ, Iкз = 0,52 кА.</t>
  </si>
  <si>
    <t xml:space="preserve">нет </t>
  </si>
  <si>
    <t>ЮТЭК-Конда ПО "Ханты-Мансийский р-н"</t>
  </si>
  <si>
    <t>п. Нялино</t>
  </si>
  <si>
    <t>КТП 20/10 кВ №18-4041, 
ВЛ-10 Нялино</t>
  </si>
  <si>
    <t>ЖО/СЗ -7</t>
  </si>
  <si>
    <t>ЖО/СЗ -8</t>
  </si>
  <si>
    <t>Причина устанавливается (гроза).</t>
  </si>
  <si>
    <t>Причина устанавливается (гроза). ИМФ ПС Красноленинаская: L = 21,2 км, ф. С, 3Io = 2,16 кА, 3Uo = 15 кВ, Iкз = 2,11 кА.</t>
  </si>
  <si>
    <t>Причина устанавливается (гроза). ИМФ ПС Красноленинаская: L = 20 км, ф. В-С, 3Io = 1,92 кА, 3Uo = 15 кВ, Iкз = 3,41 кА.</t>
  </si>
  <si>
    <t xml:space="preserve">ДФЗ, 1ст ДЗ, 1ст ТНЗНП, УАПВ
</t>
  </si>
  <si>
    <t>02.07.25
18:10</t>
  </si>
  <si>
    <t>ОЗЗ, отключена персоналом</t>
  </si>
  <si>
    <t>за период с 08:00 30.06.25 по 08:00 07.07.25.</t>
  </si>
  <si>
    <t>п. Пырьях, п. Нялино, п. Кышик</t>
  </si>
  <si>
    <t>КПП-6/20 кВ №18-4040 Сыньеганский, ВЛ-20 кВ Пырьях</t>
  </si>
  <si>
    <t>МТЗ, УРПВ</t>
  </si>
  <si>
    <t>СЗО/ЖО-16</t>
  </si>
  <si>
    <t>г. Ханты-Мансийск</t>
  </si>
  <si>
    <t>ПС 110 кВ Авангард, КЛ-10 кВ           РП-23-2</t>
  </si>
  <si>
    <t>Причина отключения устанавливается.</t>
  </si>
  <si>
    <t>ПС 110 кВ Авангард, 
КЛ 10 кВ РП-22-2</t>
  </si>
  <si>
    <t>Березовский ф-л 
АО "ЮРЭСК"</t>
  </si>
  <si>
    <t>Итого -17 отключений, из них в сетях ЮРЭСК - 11</t>
  </si>
  <si>
    <t>Исполнитель :  ДОДС Ярошенко А.А.</t>
  </si>
  <si>
    <t>Следы перекрытия на изоляторах оп. 51</t>
  </si>
  <si>
    <t xml:space="preserve">Повреждение проходного изолятора ф.С РУ-10кВ ТП 16-076П. Гроза, порывистый ветер.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</si>
</sst>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4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center" vertical="center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/>
    </xf>
    <xf numFmtId="166" fontId="60" fillId="0" borderId="1" xfId="876" applyNumberFormat="1" applyFont="1" applyFill="1" applyBorder="1" applyAlignment="1">
      <alignment horizontal="center" vertical="center" wrapText="1"/>
    </xf>
    <xf numFmtId="22" fontId="63" fillId="2" borderId="1" xfId="876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60" fillId="2" borderId="1" xfId="0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9" fillId="0" borderId="1" xfId="0" applyFont="1" applyBorder="1" applyAlignment="1">
      <alignment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69" fillId="6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/>
    </xf>
    <xf numFmtId="0" fontId="63" fillId="9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3" fillId="0" borderId="6" xfId="0" applyFont="1" applyFill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1" xfId="0" applyFont="1" applyFill="1" applyBorder="1" applyAlignment="1">
      <alignment horizontal="center" vertical="center" wrapText="1"/>
    </xf>
    <xf numFmtId="169" fontId="63" fillId="9" borderId="1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3" fillId="9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10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R49"/>
  <sheetViews>
    <sheetView tabSelected="1" topLeftCell="A6" zoomScale="70" zoomScaleNormal="70" zoomScaleSheetLayoutView="70" workbookViewId="0">
      <selection activeCell="E12" sqref="E12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8" ht="15.75" x14ac:dyDescent="0.25">
      <c r="A1" s="30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30"/>
    </row>
    <row r="2" spans="1:18" ht="15.75" x14ac:dyDescent="0.25">
      <c r="A2" s="82" t="s">
        <v>23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8" ht="15.75" x14ac:dyDescent="0.2">
      <c r="A3" s="86" t="s">
        <v>102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</row>
    <row r="4" spans="1:18" ht="15.75" x14ac:dyDescent="0.2">
      <c r="A4" s="87" t="s">
        <v>11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</row>
    <row r="5" spans="1:18" x14ac:dyDescent="0.2">
      <c r="A5" s="83" t="s">
        <v>14</v>
      </c>
      <c r="B5" s="83" t="s">
        <v>4</v>
      </c>
      <c r="C5" s="84" t="s">
        <v>6</v>
      </c>
      <c r="D5" s="83" t="s">
        <v>3</v>
      </c>
      <c r="E5" s="83" t="s">
        <v>7</v>
      </c>
      <c r="F5" s="83" t="s">
        <v>5</v>
      </c>
      <c r="G5" s="83"/>
      <c r="H5" s="83" t="s">
        <v>10</v>
      </c>
      <c r="I5" s="83" t="s">
        <v>9</v>
      </c>
      <c r="J5" s="83" t="s">
        <v>26</v>
      </c>
      <c r="K5" s="83" t="s">
        <v>0</v>
      </c>
      <c r="L5" s="83" t="s">
        <v>8</v>
      </c>
      <c r="M5" s="83" t="s">
        <v>24</v>
      </c>
      <c r="N5" s="83" t="s">
        <v>25</v>
      </c>
    </row>
    <row r="6" spans="1:18" ht="52.5" customHeight="1" x14ac:dyDescent="0.2">
      <c r="A6" s="83"/>
      <c r="B6" s="83"/>
      <c r="C6" s="85"/>
      <c r="D6" s="83"/>
      <c r="E6" s="83"/>
      <c r="F6" s="60" t="s">
        <v>1</v>
      </c>
      <c r="G6" s="60" t="s">
        <v>2</v>
      </c>
      <c r="H6" s="83"/>
      <c r="I6" s="83"/>
      <c r="J6" s="83"/>
      <c r="K6" s="88"/>
      <c r="L6" s="83"/>
      <c r="M6" s="83"/>
      <c r="N6" s="83"/>
    </row>
    <row r="7" spans="1:18" ht="52.5" customHeight="1" x14ac:dyDescent="0.2">
      <c r="A7" s="44">
        <v>1</v>
      </c>
      <c r="B7" s="63" t="s">
        <v>47</v>
      </c>
      <c r="C7" s="61" t="s">
        <v>48</v>
      </c>
      <c r="D7" s="64" t="s">
        <v>49</v>
      </c>
      <c r="E7" s="27" t="s">
        <v>50</v>
      </c>
      <c r="F7" s="49">
        <v>45839.51458333333</v>
      </c>
      <c r="G7" s="49">
        <v>45839.51458333333</v>
      </c>
      <c r="H7" s="24">
        <f>G7-F7</f>
        <v>0</v>
      </c>
      <c r="I7" s="27">
        <v>0</v>
      </c>
      <c r="J7" s="27">
        <v>0</v>
      </c>
      <c r="K7" s="58" t="s">
        <v>114</v>
      </c>
      <c r="L7" s="53" t="s">
        <v>37</v>
      </c>
      <c r="M7" s="31">
        <v>27</v>
      </c>
      <c r="N7" s="31" t="s">
        <v>38</v>
      </c>
      <c r="O7" s="26">
        <v>1</v>
      </c>
    </row>
    <row r="8" spans="1:18" ht="52.5" customHeight="1" x14ac:dyDescent="0.2">
      <c r="A8" s="44">
        <v>2</v>
      </c>
      <c r="B8" s="98" t="s">
        <v>39</v>
      </c>
      <c r="C8" s="62" t="s">
        <v>51</v>
      </c>
      <c r="D8" s="61" t="s">
        <v>52</v>
      </c>
      <c r="E8" s="27" t="s">
        <v>45</v>
      </c>
      <c r="F8" s="28">
        <v>45840.987500000003</v>
      </c>
      <c r="G8" s="28">
        <v>45841.019444444442</v>
      </c>
      <c r="H8" s="54">
        <f>G8-F8</f>
        <v>3.1944444439432118E-2</v>
      </c>
      <c r="I8" s="32">
        <v>358</v>
      </c>
      <c r="J8" s="27">
        <v>547</v>
      </c>
      <c r="K8" s="57" t="s">
        <v>53</v>
      </c>
      <c r="L8" s="48" t="s">
        <v>54</v>
      </c>
      <c r="M8" s="27">
        <v>24</v>
      </c>
      <c r="N8" s="27" t="s">
        <v>37</v>
      </c>
      <c r="O8" s="26">
        <v>1</v>
      </c>
    </row>
    <row r="9" spans="1:18" ht="52.5" customHeight="1" x14ac:dyDescent="0.2">
      <c r="A9" s="44">
        <v>3</v>
      </c>
      <c r="B9" s="98"/>
      <c r="C9" s="65" t="s">
        <v>107</v>
      </c>
      <c r="D9" s="61" t="s">
        <v>108</v>
      </c>
      <c r="E9" s="27" t="s">
        <v>42</v>
      </c>
      <c r="F9" s="28">
        <v>45843.777777777781</v>
      </c>
      <c r="G9" s="28">
        <v>45843.777777777781</v>
      </c>
      <c r="H9" s="54">
        <v>0</v>
      </c>
      <c r="I9" s="32">
        <v>0</v>
      </c>
      <c r="J9" s="27">
        <v>0</v>
      </c>
      <c r="K9" s="57" t="s">
        <v>109</v>
      </c>
      <c r="L9" s="48" t="s">
        <v>37</v>
      </c>
      <c r="M9" s="27">
        <v>24</v>
      </c>
      <c r="N9" s="27" t="s">
        <v>37</v>
      </c>
      <c r="O9" s="26">
        <v>1</v>
      </c>
    </row>
    <row r="10" spans="1:18" ht="52.5" customHeight="1" x14ac:dyDescent="0.2">
      <c r="A10" s="44">
        <v>4</v>
      </c>
      <c r="B10" s="98"/>
      <c r="C10" s="65"/>
      <c r="D10" s="61" t="s">
        <v>110</v>
      </c>
      <c r="E10" s="27" t="s">
        <v>42</v>
      </c>
      <c r="F10" s="28">
        <v>45844.469444444447</v>
      </c>
      <c r="G10" s="28"/>
      <c r="H10" s="54"/>
      <c r="I10" s="32">
        <v>0</v>
      </c>
      <c r="J10" s="27">
        <v>0</v>
      </c>
      <c r="K10" s="57" t="s">
        <v>109</v>
      </c>
      <c r="L10" s="48" t="s">
        <v>37</v>
      </c>
      <c r="M10" s="27">
        <v>24</v>
      </c>
      <c r="N10" s="27" t="s">
        <v>37</v>
      </c>
      <c r="O10" s="26">
        <v>1</v>
      </c>
    </row>
    <row r="11" spans="1:18" ht="54.75" customHeight="1" x14ac:dyDescent="0.2">
      <c r="A11" s="44">
        <v>5</v>
      </c>
      <c r="B11" s="101" t="s">
        <v>46</v>
      </c>
      <c r="C11" s="64" t="s">
        <v>71</v>
      </c>
      <c r="D11" s="34" t="s">
        <v>72</v>
      </c>
      <c r="E11" s="32" t="s">
        <v>43</v>
      </c>
      <c r="F11" s="28">
        <v>45840.532638888886</v>
      </c>
      <c r="G11" s="28">
        <v>45840.947222222225</v>
      </c>
      <c r="H11" s="29">
        <f>G11-F11</f>
        <v>0.41458333333866904</v>
      </c>
      <c r="I11" s="33">
        <v>3736</v>
      </c>
      <c r="J11" s="40">
        <v>2217</v>
      </c>
      <c r="K11" s="103" t="s">
        <v>115</v>
      </c>
      <c r="L11" s="48" t="s">
        <v>73</v>
      </c>
      <c r="M11" s="31">
        <v>26</v>
      </c>
      <c r="N11" s="27" t="s">
        <v>37</v>
      </c>
      <c r="O11" s="26">
        <v>1</v>
      </c>
    </row>
    <row r="12" spans="1:18" ht="48" customHeight="1" x14ac:dyDescent="0.2">
      <c r="A12" s="44">
        <v>6</v>
      </c>
      <c r="B12" s="101"/>
      <c r="C12" s="64" t="s">
        <v>74</v>
      </c>
      <c r="D12" s="34" t="s">
        <v>75</v>
      </c>
      <c r="E12" s="32" t="s">
        <v>64</v>
      </c>
      <c r="F12" s="28" t="s">
        <v>76</v>
      </c>
      <c r="G12" s="28" t="s">
        <v>77</v>
      </c>
      <c r="H12" s="29">
        <v>6.5972222222222224E-2</v>
      </c>
      <c r="I12" s="33">
        <v>368</v>
      </c>
      <c r="J12" s="40">
        <v>1896</v>
      </c>
      <c r="K12" s="58" t="s">
        <v>78</v>
      </c>
      <c r="L12" s="48" t="s">
        <v>37</v>
      </c>
      <c r="M12" s="31">
        <v>26</v>
      </c>
      <c r="N12" s="27" t="s">
        <v>38</v>
      </c>
      <c r="O12" s="26">
        <v>1</v>
      </c>
    </row>
    <row r="13" spans="1:18" ht="48" customHeight="1" x14ac:dyDescent="0.2">
      <c r="A13" s="44">
        <v>7</v>
      </c>
      <c r="B13" s="101"/>
      <c r="C13" s="64" t="s">
        <v>44</v>
      </c>
      <c r="D13" s="34" t="s">
        <v>79</v>
      </c>
      <c r="E13" s="32" t="s">
        <v>43</v>
      </c>
      <c r="F13" s="28" t="s">
        <v>80</v>
      </c>
      <c r="G13" s="28" t="s">
        <v>81</v>
      </c>
      <c r="H13" s="29">
        <v>6.5277777777777782E-2</v>
      </c>
      <c r="I13" s="33">
        <v>146</v>
      </c>
      <c r="J13" s="40">
        <v>276</v>
      </c>
      <c r="K13" s="56" t="s">
        <v>82</v>
      </c>
      <c r="L13" s="48" t="s">
        <v>54</v>
      </c>
      <c r="M13" s="31">
        <v>23</v>
      </c>
      <c r="N13" s="27" t="s">
        <v>38</v>
      </c>
      <c r="O13" s="26">
        <v>1</v>
      </c>
    </row>
    <row r="14" spans="1:18" ht="52.5" customHeight="1" x14ac:dyDescent="0.2">
      <c r="A14" s="44">
        <v>8</v>
      </c>
      <c r="B14" s="63" t="s">
        <v>41</v>
      </c>
      <c r="C14" s="64" t="s">
        <v>55</v>
      </c>
      <c r="D14" s="64" t="s">
        <v>56</v>
      </c>
      <c r="E14" s="33" t="s">
        <v>42</v>
      </c>
      <c r="F14" s="28">
        <v>45840.746527777781</v>
      </c>
      <c r="G14" s="28">
        <v>45840.900694444441</v>
      </c>
      <c r="H14" s="29">
        <f>G14-F14</f>
        <v>0.15416666665987577</v>
      </c>
      <c r="I14" s="33">
        <v>155</v>
      </c>
      <c r="J14" s="40">
        <v>528</v>
      </c>
      <c r="K14" s="58" t="s">
        <v>57</v>
      </c>
      <c r="L14" s="48" t="s">
        <v>54</v>
      </c>
      <c r="M14" s="31">
        <v>23</v>
      </c>
      <c r="N14" s="32" t="s">
        <v>38</v>
      </c>
      <c r="O14" s="26">
        <v>1</v>
      </c>
    </row>
    <row r="15" spans="1:18" ht="63" customHeight="1" x14ac:dyDescent="0.2">
      <c r="A15" s="44">
        <v>9</v>
      </c>
      <c r="B15" s="99" t="s">
        <v>111</v>
      </c>
      <c r="C15" s="102" t="s">
        <v>83</v>
      </c>
      <c r="D15" s="61" t="s">
        <v>84</v>
      </c>
      <c r="E15" s="27" t="s">
        <v>85</v>
      </c>
      <c r="F15" s="28">
        <v>45840.847916666666</v>
      </c>
      <c r="G15" s="28">
        <v>45840.847916666666</v>
      </c>
      <c r="H15" s="54">
        <f>G15-F15</f>
        <v>0</v>
      </c>
      <c r="I15" s="32">
        <v>0</v>
      </c>
      <c r="J15" s="33">
        <v>0</v>
      </c>
      <c r="K15" s="57" t="s">
        <v>86</v>
      </c>
      <c r="L15" s="45" t="s">
        <v>37</v>
      </c>
      <c r="M15" s="46">
        <v>22</v>
      </c>
      <c r="N15" s="32" t="s">
        <v>38</v>
      </c>
      <c r="O15" s="26">
        <v>1</v>
      </c>
      <c r="P15" s="52"/>
      <c r="Q15" s="52"/>
      <c r="R15" s="52"/>
    </row>
    <row r="16" spans="1:18" ht="52.5" customHeight="1" x14ac:dyDescent="0.2">
      <c r="A16" s="44">
        <v>10</v>
      </c>
      <c r="B16" s="99"/>
      <c r="C16" s="102"/>
      <c r="D16" s="61" t="s">
        <v>87</v>
      </c>
      <c r="E16" s="27" t="s">
        <v>88</v>
      </c>
      <c r="F16" s="28">
        <v>45840.847916666666</v>
      </c>
      <c r="G16" s="28">
        <v>45840.847916666666</v>
      </c>
      <c r="H16" s="54">
        <f>G16-F16</f>
        <v>0</v>
      </c>
      <c r="I16" s="32">
        <v>0</v>
      </c>
      <c r="J16" s="33">
        <v>0</v>
      </c>
      <c r="K16" s="57" t="s">
        <v>89</v>
      </c>
      <c r="L16" s="45" t="s">
        <v>90</v>
      </c>
      <c r="M16" s="46">
        <v>22</v>
      </c>
      <c r="N16" s="32" t="s">
        <v>38</v>
      </c>
      <c r="O16" s="26">
        <v>1</v>
      </c>
      <c r="P16" s="52"/>
      <c r="Q16" s="52"/>
      <c r="R16" s="52"/>
    </row>
    <row r="17" spans="1:15" ht="52.5" customHeight="1" x14ac:dyDescent="0.2">
      <c r="A17" s="44">
        <v>11</v>
      </c>
      <c r="B17" s="99" t="s">
        <v>40</v>
      </c>
      <c r="C17" s="64" t="s">
        <v>58</v>
      </c>
      <c r="D17" s="61" t="s">
        <v>59</v>
      </c>
      <c r="E17" s="33" t="s">
        <v>101</v>
      </c>
      <c r="F17" s="50" t="s">
        <v>60</v>
      </c>
      <c r="G17" s="28" t="s">
        <v>61</v>
      </c>
      <c r="H17" s="29">
        <v>4.9999999999999996E-2</v>
      </c>
      <c r="I17" s="33">
        <v>187</v>
      </c>
      <c r="J17" s="40">
        <v>60</v>
      </c>
      <c r="K17" s="58" t="s">
        <v>62</v>
      </c>
      <c r="L17" s="48" t="s">
        <v>37</v>
      </c>
      <c r="M17" s="31">
        <v>25</v>
      </c>
      <c r="N17" s="32" t="s">
        <v>38</v>
      </c>
      <c r="O17" s="26">
        <v>1</v>
      </c>
    </row>
    <row r="18" spans="1:15" ht="52.5" customHeight="1" x14ac:dyDescent="0.2">
      <c r="A18" s="44">
        <v>12</v>
      </c>
      <c r="B18" s="99"/>
      <c r="C18" s="64" t="s">
        <v>58</v>
      </c>
      <c r="D18" s="34" t="s">
        <v>63</v>
      </c>
      <c r="E18" s="32" t="s">
        <v>64</v>
      </c>
      <c r="F18" s="28" t="s">
        <v>100</v>
      </c>
      <c r="G18" s="28" t="s">
        <v>65</v>
      </c>
      <c r="H18" s="54">
        <v>9.375E-2</v>
      </c>
      <c r="I18" s="33">
        <v>236</v>
      </c>
      <c r="J18" s="40">
        <v>360</v>
      </c>
      <c r="K18" s="56" t="s">
        <v>66</v>
      </c>
      <c r="L18" s="48" t="s">
        <v>67</v>
      </c>
      <c r="M18" s="31">
        <v>25</v>
      </c>
      <c r="N18" s="32" t="s">
        <v>38</v>
      </c>
      <c r="O18" s="26">
        <v>1</v>
      </c>
    </row>
    <row r="19" spans="1:15" ht="69.75" customHeight="1" x14ac:dyDescent="0.3">
      <c r="A19" s="44">
        <v>13</v>
      </c>
      <c r="B19" s="99"/>
      <c r="C19" s="100" t="s">
        <v>68</v>
      </c>
      <c r="D19" s="34" t="s">
        <v>69</v>
      </c>
      <c r="E19" s="59" t="s">
        <v>99</v>
      </c>
      <c r="F19" s="28">
        <v>45840.893055555556</v>
      </c>
      <c r="G19" s="28">
        <v>45840.893055555556</v>
      </c>
      <c r="H19" s="54">
        <f>G19-F19</f>
        <v>0</v>
      </c>
      <c r="I19" s="47">
        <v>0</v>
      </c>
      <c r="J19" s="40">
        <v>0</v>
      </c>
      <c r="K19" s="57" t="s">
        <v>97</v>
      </c>
      <c r="L19" s="48" t="s">
        <v>37</v>
      </c>
      <c r="M19" s="31">
        <v>23</v>
      </c>
      <c r="N19" s="32" t="s">
        <v>37</v>
      </c>
      <c r="O19" s="26">
        <v>1</v>
      </c>
    </row>
    <row r="20" spans="1:15" ht="63" customHeight="1" x14ac:dyDescent="0.3">
      <c r="A20" s="44">
        <v>14</v>
      </c>
      <c r="B20" s="99"/>
      <c r="C20" s="100"/>
      <c r="D20" s="34" t="s">
        <v>70</v>
      </c>
      <c r="E20" s="59" t="s">
        <v>99</v>
      </c>
      <c r="F20" s="28">
        <v>45840.893055555556</v>
      </c>
      <c r="G20" s="28">
        <v>45840.893055555556</v>
      </c>
      <c r="H20" s="54">
        <f>G20-F20</f>
        <v>0</v>
      </c>
      <c r="I20" s="47">
        <v>0</v>
      </c>
      <c r="J20" s="40">
        <v>0</v>
      </c>
      <c r="K20" s="57" t="s">
        <v>98</v>
      </c>
      <c r="L20" s="48" t="s">
        <v>37</v>
      </c>
      <c r="M20" s="31">
        <v>23</v>
      </c>
      <c r="N20" s="32" t="s">
        <v>37</v>
      </c>
      <c r="O20" s="26">
        <v>1</v>
      </c>
    </row>
    <row r="21" spans="1:15" ht="47.1" customHeight="1" x14ac:dyDescent="0.2">
      <c r="A21" s="44">
        <v>15</v>
      </c>
      <c r="B21" s="97" t="s">
        <v>91</v>
      </c>
      <c r="C21" s="65" t="s">
        <v>92</v>
      </c>
      <c r="D21" s="55" t="s">
        <v>93</v>
      </c>
      <c r="E21" s="27" t="s">
        <v>42</v>
      </c>
      <c r="F21" s="28">
        <v>45841.010416666664</v>
      </c>
      <c r="G21" s="28">
        <v>45841.022222222222</v>
      </c>
      <c r="H21" s="29">
        <f>G21-F21</f>
        <v>1.1805555557657499E-2</v>
      </c>
      <c r="I21" s="32">
        <v>49</v>
      </c>
      <c r="J21" s="33">
        <v>881</v>
      </c>
      <c r="K21" s="57" t="s">
        <v>96</v>
      </c>
      <c r="L21" s="51" t="s">
        <v>94</v>
      </c>
      <c r="M21" s="46">
        <v>23</v>
      </c>
      <c r="N21" s="51" t="s">
        <v>38</v>
      </c>
      <c r="O21" s="26">
        <v>1</v>
      </c>
    </row>
    <row r="22" spans="1:15" ht="47.1" customHeight="1" x14ac:dyDescent="0.2">
      <c r="A22" s="44">
        <v>16</v>
      </c>
      <c r="B22" s="97"/>
      <c r="C22" s="65"/>
      <c r="D22" s="55" t="s">
        <v>93</v>
      </c>
      <c r="E22" s="27" t="s">
        <v>42</v>
      </c>
      <c r="F22" s="28">
        <v>45841.039583333331</v>
      </c>
      <c r="G22" s="28">
        <v>45841.048611111109</v>
      </c>
      <c r="H22" s="29">
        <f>G22-F22</f>
        <v>9.0277777781011537E-3</v>
      </c>
      <c r="I22" s="32">
        <v>37</v>
      </c>
      <c r="J22" s="33">
        <v>881</v>
      </c>
      <c r="K22" s="57" t="s">
        <v>96</v>
      </c>
      <c r="L22" s="51" t="s">
        <v>95</v>
      </c>
      <c r="M22" s="46">
        <v>23</v>
      </c>
      <c r="N22" s="51" t="s">
        <v>38</v>
      </c>
      <c r="O22" s="26">
        <v>1</v>
      </c>
    </row>
    <row r="23" spans="1:15" ht="42.95" customHeight="1" x14ac:dyDescent="0.2">
      <c r="A23" s="44">
        <v>17</v>
      </c>
      <c r="B23" s="97"/>
      <c r="C23" s="34" t="s">
        <v>103</v>
      </c>
      <c r="D23" s="55" t="s">
        <v>104</v>
      </c>
      <c r="E23" s="27" t="s">
        <v>105</v>
      </c>
      <c r="F23" s="28">
        <v>45842.588888888888</v>
      </c>
      <c r="G23" s="28">
        <v>45842.601388888892</v>
      </c>
      <c r="H23" s="29">
        <v>1.2499999999999999E-2</v>
      </c>
      <c r="I23" s="32">
        <v>168</v>
      </c>
      <c r="J23" s="33">
        <v>1932</v>
      </c>
      <c r="K23" s="57" t="s">
        <v>96</v>
      </c>
      <c r="L23" s="51" t="s">
        <v>106</v>
      </c>
      <c r="M23" s="46">
        <v>20</v>
      </c>
      <c r="N23" s="51" t="s">
        <v>38</v>
      </c>
      <c r="O23" s="26">
        <v>1</v>
      </c>
    </row>
    <row r="24" spans="1:15" ht="41.1" customHeight="1" x14ac:dyDescent="0.2">
      <c r="A24" s="35"/>
      <c r="B24" s="89" t="s">
        <v>112</v>
      </c>
      <c r="C24" s="89"/>
      <c r="D24" s="89"/>
      <c r="E24" s="36"/>
      <c r="F24" s="41"/>
      <c r="G24" s="41"/>
      <c r="H24" s="37"/>
      <c r="I24" s="36"/>
      <c r="J24" s="38"/>
      <c r="K24" s="42"/>
      <c r="L24" s="43"/>
      <c r="M24" s="39"/>
      <c r="N24" s="39"/>
      <c r="O24" s="26"/>
    </row>
    <row r="25" spans="1:15" ht="18.75" x14ac:dyDescent="0.2">
      <c r="B25" s="94" t="s">
        <v>15</v>
      </c>
      <c r="C25" s="94"/>
      <c r="D25" s="22">
        <v>4</v>
      </c>
      <c r="F25" s="11"/>
      <c r="G25" s="14"/>
      <c r="H25" s="13"/>
      <c r="I25" s="13"/>
      <c r="J25" s="13"/>
      <c r="K25" s="13"/>
      <c r="L25" s="13"/>
      <c r="M25" s="13"/>
      <c r="N25" s="13"/>
    </row>
    <row r="26" spans="1:15" ht="18.75" customHeight="1" x14ac:dyDescent="0.2">
      <c r="B26" s="95" t="s">
        <v>16</v>
      </c>
      <c r="C26" s="96"/>
      <c r="D26" s="22">
        <v>0</v>
      </c>
      <c r="E26" s="10"/>
      <c r="F26" s="13"/>
      <c r="G26" s="13"/>
      <c r="H26" s="13"/>
      <c r="I26" s="13"/>
      <c r="J26" s="13"/>
      <c r="K26" s="13"/>
      <c r="L26" s="13"/>
      <c r="M26" s="13"/>
      <c r="N26" s="13"/>
    </row>
    <row r="27" spans="1:15" ht="18.75" x14ac:dyDescent="0.2">
      <c r="B27" s="95" t="s">
        <v>17</v>
      </c>
      <c r="C27" s="96"/>
      <c r="D27" s="22">
        <v>1</v>
      </c>
      <c r="E27" s="10"/>
      <c r="F27" s="13"/>
      <c r="G27" s="13"/>
      <c r="H27" s="13"/>
      <c r="I27" s="13"/>
      <c r="J27" s="13"/>
      <c r="K27" s="13"/>
      <c r="L27" s="13"/>
      <c r="M27" s="13"/>
      <c r="N27" s="13"/>
    </row>
    <row r="28" spans="1:15" ht="18.75" customHeight="1" x14ac:dyDescent="0.2">
      <c r="B28" s="71" t="s">
        <v>18</v>
      </c>
      <c r="C28" s="72"/>
      <c r="D28" s="22">
        <v>0</v>
      </c>
      <c r="E28" s="10"/>
      <c r="F28" s="13"/>
      <c r="G28" s="13"/>
      <c r="H28" s="13"/>
      <c r="I28" s="13"/>
      <c r="J28" s="13"/>
      <c r="K28" s="11"/>
      <c r="L28" s="13"/>
      <c r="M28" s="13"/>
      <c r="N28" s="13"/>
    </row>
    <row r="29" spans="1:15" ht="18.75" x14ac:dyDescent="0.2">
      <c r="B29" s="77" t="s">
        <v>12</v>
      </c>
      <c r="C29" s="78"/>
      <c r="D29" s="22">
        <v>0</v>
      </c>
      <c r="E29" s="3"/>
      <c r="F29" s="13"/>
      <c r="G29" s="13"/>
      <c r="H29" s="13"/>
      <c r="I29" s="13"/>
      <c r="J29" s="13"/>
      <c r="K29" s="13"/>
      <c r="L29" s="13"/>
      <c r="M29" s="13"/>
      <c r="N29" s="13"/>
    </row>
    <row r="30" spans="1:15" ht="18.75" customHeight="1" x14ac:dyDescent="0.2">
      <c r="B30" s="75" t="s">
        <v>18</v>
      </c>
      <c r="C30" s="76"/>
      <c r="D30" s="22">
        <v>0</v>
      </c>
      <c r="E30" s="10"/>
      <c r="F30" s="13"/>
      <c r="G30" s="13"/>
      <c r="H30" s="13"/>
      <c r="I30" s="13"/>
      <c r="J30" s="13"/>
      <c r="K30" s="13"/>
      <c r="L30" s="13"/>
      <c r="M30" s="13"/>
      <c r="N30" s="13"/>
    </row>
    <row r="31" spans="1:15" ht="18.75" customHeight="1" x14ac:dyDescent="0.2">
      <c r="B31" s="73" t="s">
        <v>19</v>
      </c>
      <c r="C31" s="74"/>
      <c r="D31" s="22">
        <v>3</v>
      </c>
      <c r="F31" s="13"/>
      <c r="G31" s="13"/>
      <c r="H31" s="13"/>
      <c r="I31" s="13"/>
      <c r="J31" s="13"/>
      <c r="K31" s="13"/>
      <c r="L31" s="13"/>
      <c r="M31" s="13"/>
      <c r="N31" s="13"/>
    </row>
    <row r="32" spans="1:15" ht="18.75" customHeight="1" x14ac:dyDescent="0.2">
      <c r="B32" s="69" t="s">
        <v>20</v>
      </c>
      <c r="C32" s="70"/>
      <c r="D32" s="23">
        <v>10</v>
      </c>
      <c r="E32" s="5"/>
      <c r="F32" s="13"/>
      <c r="G32" s="13"/>
      <c r="H32" s="13"/>
      <c r="I32" s="13"/>
      <c r="J32" s="13"/>
      <c r="K32" s="13"/>
      <c r="L32" s="13"/>
      <c r="M32" s="13"/>
      <c r="N32" s="13"/>
    </row>
    <row r="33" spans="2:14" ht="18.75" x14ac:dyDescent="0.2">
      <c r="B33" s="92" t="s">
        <v>22</v>
      </c>
      <c r="C33" s="93"/>
      <c r="D33" s="22">
        <v>0</v>
      </c>
      <c r="E33" s="5"/>
      <c r="F33" s="13"/>
      <c r="G33" s="13"/>
      <c r="H33" s="13"/>
      <c r="I33" s="13"/>
      <c r="J33" s="13"/>
      <c r="K33" s="13"/>
      <c r="L33" s="13"/>
      <c r="M33" s="13"/>
      <c r="N33" s="13"/>
    </row>
    <row r="34" spans="2:14" ht="18.75" customHeight="1" x14ac:dyDescent="0.2">
      <c r="B34" s="79" t="s">
        <v>21</v>
      </c>
      <c r="C34" s="80"/>
      <c r="D34" s="22">
        <v>0</v>
      </c>
      <c r="F34" s="13"/>
      <c r="G34" s="13"/>
      <c r="H34" s="13"/>
      <c r="I34" s="13"/>
      <c r="J34" s="13"/>
      <c r="K34" s="13"/>
      <c r="L34" s="13"/>
      <c r="M34" s="13"/>
      <c r="N34" s="13"/>
    </row>
    <row r="35" spans="2:14" ht="7.5" customHeight="1" x14ac:dyDescent="0.2">
      <c r="B35" s="6"/>
      <c r="C35" s="6"/>
      <c r="D35" s="2"/>
      <c r="F35" s="13"/>
      <c r="G35" s="13"/>
      <c r="H35" s="13"/>
      <c r="I35" s="13"/>
      <c r="J35" s="13"/>
      <c r="K35" s="13"/>
      <c r="L35" s="13"/>
      <c r="M35" s="13"/>
      <c r="N35" s="13"/>
    </row>
    <row r="36" spans="2:14" ht="60.75" customHeight="1" x14ac:dyDescent="0.2">
      <c r="B36" s="67" t="s">
        <v>27</v>
      </c>
      <c r="C36" s="68"/>
      <c r="D36" s="16">
        <f>SUM(I7:I23)</f>
        <v>5440</v>
      </c>
      <c r="E36" s="90" t="s">
        <v>36</v>
      </c>
      <c r="F36" s="91"/>
      <c r="G36" s="16">
        <f>SUMIF(N7:N23,"да",I7:I23)</f>
        <v>1346</v>
      </c>
      <c r="H36" s="90" t="s">
        <v>28</v>
      </c>
      <c r="I36" s="91"/>
      <c r="J36" s="16">
        <f>D36-G36</f>
        <v>4094</v>
      </c>
      <c r="M36" s="1"/>
      <c r="N36" s="4"/>
    </row>
    <row r="37" spans="2:14" ht="6.75" customHeight="1" x14ac:dyDescent="0.2">
      <c r="B37" s="25"/>
      <c r="C37" s="25"/>
      <c r="D37" s="17"/>
      <c r="E37" s="18"/>
      <c r="F37" s="19"/>
      <c r="G37" s="18"/>
      <c r="H37" s="18"/>
      <c r="I37" s="19"/>
      <c r="J37" s="18"/>
      <c r="K37" s="15"/>
      <c r="L37" s="1"/>
      <c r="M37" s="1"/>
      <c r="N37" s="4"/>
    </row>
    <row r="38" spans="2:14" ht="51" customHeight="1" x14ac:dyDescent="0.2">
      <c r="B38" s="67" t="s">
        <v>29</v>
      </c>
      <c r="C38" s="68"/>
      <c r="D38" s="20">
        <f>SUM(H7:H23)</f>
        <v>0.90902777777373556</v>
      </c>
      <c r="E38" s="90" t="s">
        <v>30</v>
      </c>
      <c r="F38" s="91"/>
      <c r="G38" s="20">
        <f>SUMIF(N7:N23,"да",H7:H23)</f>
        <v>0.4624999999956344</v>
      </c>
      <c r="H38" s="90" t="s">
        <v>31</v>
      </c>
      <c r="I38" s="91"/>
      <c r="J38" s="20">
        <f>D38-G38</f>
        <v>0.44652777777810115</v>
      </c>
      <c r="M38" s="1"/>
      <c r="N38" s="4"/>
    </row>
    <row r="39" spans="2:14" ht="8.25" customHeight="1" x14ac:dyDescent="0.2">
      <c r="B39" s="25"/>
      <c r="C39" s="25"/>
      <c r="D39" s="21"/>
      <c r="E39" s="18"/>
      <c r="F39" s="18"/>
      <c r="G39" s="21" t="s">
        <v>35</v>
      </c>
      <c r="H39" s="18"/>
      <c r="I39" s="18"/>
      <c r="J39" s="21"/>
      <c r="M39" s="1"/>
      <c r="N39" s="4"/>
    </row>
    <row r="40" spans="2:14" ht="51" customHeight="1" x14ac:dyDescent="0.2">
      <c r="B40" s="67" t="s">
        <v>32</v>
      </c>
      <c r="C40" s="68"/>
      <c r="D40" s="16">
        <f>SUM(O7:O23)</f>
        <v>17</v>
      </c>
      <c r="E40" s="90" t="s">
        <v>33</v>
      </c>
      <c r="F40" s="91"/>
      <c r="G40" s="16">
        <f>SUMIF(N7:N23,"да",O7:O23)</f>
        <v>11</v>
      </c>
      <c r="H40" s="90" t="s">
        <v>34</v>
      </c>
      <c r="I40" s="91"/>
      <c r="J40" s="16">
        <f>D40-G40</f>
        <v>6</v>
      </c>
      <c r="M40" s="1"/>
      <c r="N40" s="4"/>
    </row>
    <row r="41" spans="2:14" ht="22.5" x14ac:dyDescent="0.2">
      <c r="B41" s="7" t="s">
        <v>13</v>
      </c>
      <c r="C41" s="7"/>
      <c r="G41" s="9"/>
      <c r="H41" s="9"/>
      <c r="I41" s="9"/>
      <c r="J41" s="9"/>
      <c r="K41" s="9"/>
      <c r="L41" s="4"/>
      <c r="M41" s="4"/>
      <c r="N41" s="4"/>
    </row>
    <row r="42" spans="2:14" ht="12.75" customHeight="1" x14ac:dyDescent="0.2">
      <c r="B42" s="66" t="s">
        <v>113</v>
      </c>
      <c r="C42" s="66"/>
      <c r="G42" s="9"/>
      <c r="H42" s="9"/>
      <c r="I42" s="9"/>
      <c r="J42" s="9"/>
      <c r="K42" s="9"/>
      <c r="L42" s="4"/>
      <c r="M42" s="4"/>
    </row>
    <row r="43" spans="2:14" x14ac:dyDescent="0.2">
      <c r="F43" s="12"/>
      <c r="G43" s="12"/>
      <c r="H43" s="12"/>
    </row>
    <row r="49" spans="6:7" ht="18.75" x14ac:dyDescent="0.2">
      <c r="F49" s="11"/>
      <c r="G49" s="11"/>
    </row>
  </sheetData>
  <sortState ref="B7:N12">
    <sortCondition ref="B7:B12"/>
    <sortCondition ref="F7:F12"/>
  </sortState>
  <mergeCells count="47">
    <mergeCell ref="A5:A6"/>
    <mergeCell ref="H40:I40"/>
    <mergeCell ref="B33:C33"/>
    <mergeCell ref="H36:I36"/>
    <mergeCell ref="E38:F38"/>
    <mergeCell ref="H38:I38"/>
    <mergeCell ref="B25:C25"/>
    <mergeCell ref="B26:C26"/>
    <mergeCell ref="B27:C27"/>
    <mergeCell ref="E40:F40"/>
    <mergeCell ref="E36:F36"/>
    <mergeCell ref="B21:B23"/>
    <mergeCell ref="C21:C22"/>
    <mergeCell ref="B8:B10"/>
    <mergeCell ref="B15:B16"/>
    <mergeCell ref="B17:B2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C9:C10"/>
    <mergeCell ref="B42:C42"/>
    <mergeCell ref="B40:C40"/>
    <mergeCell ref="B38:C38"/>
    <mergeCell ref="B32:C32"/>
    <mergeCell ref="B28:C28"/>
    <mergeCell ref="B31:C31"/>
    <mergeCell ref="B30:C30"/>
    <mergeCell ref="B29:C29"/>
    <mergeCell ref="B34:C34"/>
    <mergeCell ref="B36:C36"/>
    <mergeCell ref="B24:D24"/>
    <mergeCell ref="C19:C20"/>
    <mergeCell ref="B11:B13"/>
    <mergeCell ref="C15:C1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2025-05-05T02:41:24Z</cp:lastPrinted>
  <dcterms:created xsi:type="dcterms:W3CDTF">1996-10-08T23:32:33Z</dcterms:created>
  <dcterms:modified xsi:type="dcterms:W3CDTF">2025-07-07T06:06:12Z</dcterms:modified>
</cp:coreProperties>
</file>