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43" i="12" l="1"/>
  <c r="D39" i="12"/>
  <c r="H15" i="12" l="1"/>
  <c r="H14" i="12"/>
  <c r="H13" i="12"/>
  <c r="H10" i="12" l="1"/>
  <c r="H9" i="12"/>
  <c r="H12" i="12" l="1"/>
  <c r="H8" i="12"/>
  <c r="D41" i="12" s="1"/>
  <c r="G43" i="12" l="1"/>
  <c r="G41" i="12"/>
  <c r="G39" i="12" l="1"/>
  <c r="J39" i="12" l="1"/>
  <c r="J43" i="12" l="1"/>
  <c r="J41" i="12" l="1"/>
</calcChain>
</file>

<file path=xl/sharedStrings.xml><?xml version="1.0" encoding="utf-8"?>
<sst xmlns="http://schemas.openxmlformats.org/spreadsheetml/2006/main" count="174" uniqueCount="116">
  <si>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</si>
  <si>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</si>
  <si>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</si>
  <si>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</si>
  <si>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</si>
  <si>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</si>
  <si>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</si>
  <si>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</si>
  <si>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</si>
  <si>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</si>
  <si>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</si>
  <si>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</si>
  <si>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</si>
  <si>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</si>
  <si>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</si>
  <si>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</si>
  <si>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</si>
  <si>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</si>
  <si>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</si>
  <si>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</si>
  <si>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</si>
  <si>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</si>
  <si>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</si>
  <si>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</si>
  <si>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</si>
  <si>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</si>
  <si>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</si>
  <si>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</si>
  <si>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</si>
  <si>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</si>
  <si>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</si>
  <si>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</si>
  <si>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</si>
  <si>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</si>
  <si>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</si>
  <si>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</si>
  <si>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</si>
  <si>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</si>
  <si>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Кондинский ф-л 
АО "ЮРЭСК"</t>
  </si>
  <si>
    <t>Исполнитель :  ДОДС Ярошенко А.А.</t>
  </si>
  <si>
    <t xml:space="preserve">АО "ЮРЭСК" 
г. Ханты-Мансийск </t>
  </si>
  <si>
    <t>ТО</t>
  </si>
  <si>
    <t>Няганский ф-л 
АО "ЮРЭСК"</t>
  </si>
  <si>
    <t>МТЗ</t>
  </si>
  <si>
    <t>Березовский ф-л 
АО "ЮРЭСК"</t>
  </si>
  <si>
    <t>МТЗ, УРПВ</t>
  </si>
  <si>
    <t>отключена персоналом</t>
  </si>
  <si>
    <t>п. Шеркалы</t>
  </si>
  <si>
    <t>за период с 08:00 29.07.24 по 08:00 05.08.24.</t>
  </si>
  <si>
    <t>г.Ханты-Мансийск</t>
  </si>
  <si>
    <t>ПС 110кВ Западная,  
КЛ-10 РП-43-1</t>
  </si>
  <si>
    <t xml:space="preserve">Повреждение КЛ-10 </t>
  </si>
  <si>
    <t>СПП АО "ЮРЭСК"</t>
  </si>
  <si>
    <t>г. Сургут</t>
  </si>
  <si>
    <t>ПС 110 кВ Пионерная-2,
КЛ-6 яч.27 РП-100</t>
  </si>
  <si>
    <t xml:space="preserve">ТО </t>
  </si>
  <si>
    <t>Разрушение концевой кабельной муфты в потребительской ТП.</t>
  </si>
  <si>
    <t>п. Леуши,
п. Лиственичный</t>
  </si>
  <si>
    <t>ПС 110 кВ Юмас,
ВЛ 10 кВ Леуши</t>
  </si>
  <si>
    <t>Отгорание анкерного зажима ф. А на оп. 314.</t>
  </si>
  <si>
    <t>СЗ-4,
ЖО-2</t>
  </si>
  <si>
    <t>ПС 110 кВ Пионерная-2,
КЛ-6 яч. 23 РП-128А</t>
  </si>
  <si>
    <t>Обрыв проводов ВЛ на оп. 5 вследствие удара молнии.</t>
  </si>
  <si>
    <t xml:space="preserve">ПС 110 кВ Пионерная-2,
КЛ-6 яч. 30 РП-128А </t>
  </si>
  <si>
    <t>ПС 110 кВ Пионерная-2,
КВЛ-6 ТП-Нефтяник-2</t>
  </si>
  <si>
    <t>02.08.24
15:32</t>
  </si>
  <si>
    <t>02.08.24
16:55</t>
  </si>
  <si>
    <t>Повреждение концевой муфты КЛ на ТП-ГСК56.</t>
  </si>
  <si>
    <t>п. Октябрьский</t>
  </si>
  <si>
    <t>ПС 110 кВ Кода,
ВЛ-10 Центр</t>
  </si>
  <si>
    <t>ТО, НАПВ</t>
  </si>
  <si>
    <t>02.08.24
16:12</t>
  </si>
  <si>
    <t>02.08.24
19:16</t>
  </si>
  <si>
    <t>Причина устанавливается.</t>
  </si>
  <si>
    <t>ПС 110 кВ Кода,
ВЛ-10 Сахалин</t>
  </si>
  <si>
    <t>ПС 110 кВ Кода,
ВЛ-10 Водозабор</t>
  </si>
  <si>
    <t>ТО, УАПВ</t>
  </si>
  <si>
    <t>Советский ф-л
АО "ЮРЭСК"</t>
  </si>
  <si>
    <t>г. Советский</t>
  </si>
  <si>
    <t>ПС 110 КВ Советская,
ВЛ-10 МК-156</t>
  </si>
  <si>
    <t>02.08.24
15:19</t>
  </si>
  <si>
    <t>02.08.24
18:52</t>
  </si>
  <si>
    <t>Обрыв провода фаза "С" оп.22/4/3, повреждение концевой муфты КЛ на (ТП-16-184 потребительская).</t>
  </si>
  <si>
    <t>ПС 110 кВ Шеркалы, 2Т</t>
  </si>
  <si>
    <t>ДЗТ, ГЗ</t>
  </si>
  <si>
    <t>03.08.24
08:32</t>
  </si>
  <si>
    <t>Белоярский ф-л 
АО "ЮРЭСК"</t>
  </si>
  <si>
    <t>п.Полноват</t>
  </si>
  <si>
    <t>ВЛ-110 Белоярская-Полноват-1</t>
  </si>
  <si>
    <t>1ст.ЗЗ, УАПВ</t>
  </si>
  <si>
    <t>03.08.24
17:29</t>
  </si>
  <si>
    <t>Причина устанавливается. Гроза. L = 54 км, ф. С-0, 3Io = 0,45 кА, 3Uo = 18,6 кВ, Iкз = 0,53 кА, t=0,16c.</t>
  </si>
  <si>
    <t xml:space="preserve">ВЛ-110 Белоярская-Полноват-2 </t>
  </si>
  <si>
    <t>Причина устанавливается. Гроза. L = 54 км, ф. С-0, 3Io = 0,48 кА, 3Uo = 19,2 кВ, Iкз = 0,59 кА, t=0,16c.</t>
  </si>
  <si>
    <t>п.Светлый</t>
  </si>
  <si>
    <t xml:space="preserve">ПС 110 кВ Пунга, ВЛ-6 Светлый-1 </t>
  </si>
  <si>
    <t>03.08.24
17:42</t>
  </si>
  <si>
    <t>03.08.24
17:43</t>
  </si>
  <si>
    <t>Причина устанавливается. Гроза. 
Снижение сопротивления изоляции 1С-6.</t>
  </si>
  <si>
    <t xml:space="preserve">ПС 110 кВ Пунга, ВЛ-6 Светлый-2 </t>
  </si>
  <si>
    <t>03.08.24
17:13</t>
  </si>
  <si>
    <t>03.08.24
17:37</t>
  </si>
  <si>
    <t>Причина устанавливается. Гроза</t>
  </si>
  <si>
    <t xml:space="preserve">ПС 110 кВ Пунга, ВЛ-6 Промзона </t>
  </si>
  <si>
    <t>03.08.24
17:00</t>
  </si>
  <si>
    <t>03.08.24
17:44</t>
  </si>
  <si>
    <t>г. Нягань</t>
  </si>
  <si>
    <t>РП 10 кВ № 16,
ВЛ 10 кВ ф. Экспедиция</t>
  </si>
  <si>
    <t>РП 10 кВ № 5-10,
ВЛ 10 кВ ф. Северный</t>
  </si>
  <si>
    <t>ЗЗ</t>
  </si>
  <si>
    <t>Разрушение концевой кабельной муфты в ТП-1438.</t>
  </si>
  <si>
    <t>СЗ-0,
ЖО-1</t>
  </si>
  <si>
    <t>РП 10 кВ № 15,
ВЛ 10 кВ ф. Пионерный</t>
  </si>
  <si>
    <t>Итого - 19 отключений, из них в сетях ЮРЭСК - 9</t>
  </si>
  <si>
    <t xml:space="preserve">Внутреннее повреждение 2Т. Работа АВР 10/0.4 успешная. </t>
  </si>
  <si>
    <t>Разрушение концевой кабельной муфты на оп. 1.(линия на балансе ЮТЭК-РС)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</si>
</sst>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2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60" fillId="2" borderId="8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169" fontId="63" fillId="9" borderId="6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63" fillId="2" borderId="6" xfId="0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0" fontId="60" fillId="5" borderId="6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60" fillId="4" borderId="6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70" fillId="6" borderId="1" xfId="0" applyFont="1" applyFill="1" applyBorder="1" applyAlignment="1">
      <alignment horizontal="left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vertical="center" wrapText="1"/>
    </xf>
    <xf numFmtId="0" fontId="39" fillId="0" borderId="7" xfId="0" applyFont="1" applyFill="1" applyBorder="1" applyAlignment="1">
      <alignment vertical="center" wrapText="1"/>
    </xf>
    <xf numFmtId="0" fontId="63" fillId="9" borderId="9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vertical="center" wrapText="1"/>
    </xf>
    <xf numFmtId="0" fontId="60" fillId="4" borderId="6" xfId="0" applyFont="1" applyFill="1" applyBorder="1" applyAlignment="1">
      <alignment horizontal="left" vertical="center" wrapText="1"/>
    </xf>
    <xf numFmtId="0" fontId="60" fillId="4" borderId="7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46"/>
  <sheetViews>
    <sheetView tabSelected="1" zoomScale="70" zoomScaleNormal="70" zoomScaleSheetLayoutView="70" workbookViewId="0">
      <selection activeCell="R9" sqref="Q9:R9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5" ht="15.75" x14ac:dyDescent="0.25">
      <c r="A2" s="101" t="s">
        <v>23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5" ht="15.75" x14ac:dyDescent="0.2">
      <c r="A3" s="104" t="s">
        <v>48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5" ht="15.75" x14ac:dyDescent="0.2">
      <c r="A4" s="105" t="s">
        <v>11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</row>
    <row r="5" spans="1:15" x14ac:dyDescent="0.2">
      <c r="A5" s="88" t="s">
        <v>14</v>
      </c>
      <c r="B5" s="88" t="s">
        <v>4</v>
      </c>
      <c r="C5" s="102" t="s">
        <v>6</v>
      </c>
      <c r="D5" s="88" t="s">
        <v>3</v>
      </c>
      <c r="E5" s="88" t="s">
        <v>7</v>
      </c>
      <c r="F5" s="88" t="s">
        <v>5</v>
      </c>
      <c r="G5" s="88"/>
      <c r="H5" s="88" t="s">
        <v>10</v>
      </c>
      <c r="I5" s="88" t="s">
        <v>9</v>
      </c>
      <c r="J5" s="88"/>
      <c r="K5" s="88" t="s">
        <v>0</v>
      </c>
      <c r="L5" s="88" t="s">
        <v>8</v>
      </c>
      <c r="M5" s="88" t="s">
        <v>24</v>
      </c>
      <c r="N5" s="88" t="s">
        <v>25</v>
      </c>
    </row>
    <row r="6" spans="1:15" ht="52.5" customHeight="1" x14ac:dyDescent="0.2">
      <c r="A6" s="88"/>
      <c r="B6" s="88"/>
      <c r="C6" s="103"/>
      <c r="D6" s="88"/>
      <c r="E6" s="88"/>
      <c r="F6" s="37" t="s">
        <v>1</v>
      </c>
      <c r="G6" s="37" t="s">
        <v>2</v>
      </c>
      <c r="H6" s="88"/>
      <c r="I6" s="88"/>
      <c r="J6" s="88"/>
      <c r="K6" s="112"/>
      <c r="L6" s="88"/>
      <c r="M6" s="88"/>
      <c r="N6" s="88"/>
    </row>
    <row r="7" spans="1:15" ht="48.95" customHeight="1" x14ac:dyDescent="0.2">
      <c r="A7" s="48">
        <v>1</v>
      </c>
      <c r="B7" s="53" t="s">
        <v>40</v>
      </c>
      <c r="C7" s="54" t="s">
        <v>49</v>
      </c>
      <c r="D7" s="40" t="s">
        <v>50</v>
      </c>
      <c r="E7" s="33" t="s">
        <v>41</v>
      </c>
      <c r="F7" s="34">
        <v>45503.430555555555</v>
      </c>
      <c r="G7" s="34">
        <v>45503.430555555555</v>
      </c>
      <c r="H7" s="41">
        <v>0</v>
      </c>
      <c r="I7" s="33">
        <v>0</v>
      </c>
      <c r="J7" s="45"/>
      <c r="K7" s="66" t="s">
        <v>51</v>
      </c>
      <c r="L7" s="46" t="s">
        <v>36</v>
      </c>
      <c r="M7" s="47">
        <v>20</v>
      </c>
      <c r="N7" s="52" t="s">
        <v>36</v>
      </c>
      <c r="O7" s="19">
        <v>1</v>
      </c>
    </row>
    <row r="8" spans="1:15" ht="48.95" customHeight="1" x14ac:dyDescent="0.2">
      <c r="A8" s="48">
        <v>2</v>
      </c>
      <c r="B8" s="106" t="s">
        <v>52</v>
      </c>
      <c r="C8" s="54" t="s">
        <v>53</v>
      </c>
      <c r="D8" s="40" t="s">
        <v>54</v>
      </c>
      <c r="E8" s="33" t="s">
        <v>55</v>
      </c>
      <c r="F8" s="34">
        <v>45504.423611111109</v>
      </c>
      <c r="G8" s="34">
        <v>45504.431944444441</v>
      </c>
      <c r="H8" s="31">
        <f>G8-F8</f>
        <v>8.333333331393078E-3</v>
      </c>
      <c r="I8" s="33"/>
      <c r="J8" s="45"/>
      <c r="K8" s="66" t="s">
        <v>56</v>
      </c>
      <c r="L8" s="59" t="s">
        <v>36</v>
      </c>
      <c r="M8" s="36">
        <v>20</v>
      </c>
      <c r="N8" s="36" t="s">
        <v>36</v>
      </c>
      <c r="O8" s="19">
        <v>1</v>
      </c>
    </row>
    <row r="9" spans="1:15" ht="48.95" customHeight="1" x14ac:dyDescent="0.2">
      <c r="A9" s="48">
        <v>3</v>
      </c>
      <c r="B9" s="107"/>
      <c r="C9" s="97" t="s">
        <v>53</v>
      </c>
      <c r="D9" s="40" t="s">
        <v>61</v>
      </c>
      <c r="E9" s="33" t="s">
        <v>43</v>
      </c>
      <c r="F9" s="34">
        <v>45505.890972222223</v>
      </c>
      <c r="G9" s="34">
        <v>45506.051388888889</v>
      </c>
      <c r="H9" s="31">
        <f>G9-F9</f>
        <v>0.16041666666569654</v>
      </c>
      <c r="I9" s="33">
        <v>80</v>
      </c>
      <c r="J9" s="45"/>
      <c r="K9" s="95" t="s">
        <v>62</v>
      </c>
      <c r="L9" s="59" t="s">
        <v>36</v>
      </c>
      <c r="M9" s="36">
        <v>18</v>
      </c>
      <c r="N9" s="36" t="s">
        <v>36</v>
      </c>
      <c r="O9" s="19">
        <v>1</v>
      </c>
    </row>
    <row r="10" spans="1:15" ht="48.95" customHeight="1" x14ac:dyDescent="0.2">
      <c r="A10" s="48">
        <v>4</v>
      </c>
      <c r="B10" s="107"/>
      <c r="C10" s="99"/>
      <c r="D10" s="40" t="s">
        <v>63</v>
      </c>
      <c r="E10" s="33" t="s">
        <v>43</v>
      </c>
      <c r="F10" s="34">
        <v>45505.890972222223</v>
      </c>
      <c r="G10" s="34">
        <v>45506.054861111108</v>
      </c>
      <c r="H10" s="31">
        <f>G10-F10</f>
        <v>0.163888888884685</v>
      </c>
      <c r="I10" s="33">
        <v>80</v>
      </c>
      <c r="J10" s="45"/>
      <c r="K10" s="96"/>
      <c r="L10" s="59" t="s">
        <v>36</v>
      </c>
      <c r="M10" s="36">
        <v>18</v>
      </c>
      <c r="N10" s="36" t="s">
        <v>36</v>
      </c>
      <c r="O10" s="19">
        <v>1</v>
      </c>
    </row>
    <row r="11" spans="1:15" ht="48.95" customHeight="1" x14ac:dyDescent="0.2">
      <c r="A11" s="48">
        <v>5</v>
      </c>
      <c r="B11" s="108"/>
      <c r="C11" s="54" t="s">
        <v>53</v>
      </c>
      <c r="D11" s="40" t="s">
        <v>64</v>
      </c>
      <c r="E11" s="33" t="s">
        <v>41</v>
      </c>
      <c r="F11" s="34" t="s">
        <v>65</v>
      </c>
      <c r="G11" s="34" t="s">
        <v>66</v>
      </c>
      <c r="H11" s="31">
        <v>1.5972222222222224E-2</v>
      </c>
      <c r="I11" s="33">
        <v>160</v>
      </c>
      <c r="J11" s="45"/>
      <c r="K11" s="66" t="s">
        <v>67</v>
      </c>
      <c r="L11" s="59" t="s">
        <v>36</v>
      </c>
      <c r="M11" s="36">
        <v>24</v>
      </c>
      <c r="N11" s="36" t="s">
        <v>36</v>
      </c>
      <c r="O11" s="19">
        <v>1</v>
      </c>
    </row>
    <row r="12" spans="1:15" ht="48.95" customHeight="1" x14ac:dyDescent="0.2">
      <c r="A12" s="48">
        <v>6</v>
      </c>
      <c r="B12" s="61" t="s">
        <v>38</v>
      </c>
      <c r="C12" s="56" t="s">
        <v>57</v>
      </c>
      <c r="D12" s="40" t="s">
        <v>58</v>
      </c>
      <c r="E12" s="44" t="s">
        <v>43</v>
      </c>
      <c r="F12" s="34">
        <v>45504.359027777777</v>
      </c>
      <c r="G12" s="34">
        <v>45504.368055555555</v>
      </c>
      <c r="H12" s="41">
        <f>G12-F12</f>
        <v>9.0277777781011537E-3</v>
      </c>
      <c r="I12" s="57">
        <v>136</v>
      </c>
      <c r="J12" s="58"/>
      <c r="K12" s="69" t="s">
        <v>59</v>
      </c>
      <c r="L12" s="59" t="s">
        <v>60</v>
      </c>
      <c r="M12" s="60">
        <v>20</v>
      </c>
      <c r="N12" s="52" t="s">
        <v>37</v>
      </c>
      <c r="O12" s="19">
        <v>1</v>
      </c>
    </row>
    <row r="13" spans="1:15" ht="48.95" customHeight="1" x14ac:dyDescent="0.2">
      <c r="A13" s="48">
        <v>7</v>
      </c>
      <c r="B13" s="106" t="s">
        <v>42</v>
      </c>
      <c r="C13" s="109" t="s">
        <v>106</v>
      </c>
      <c r="D13" s="40" t="s">
        <v>108</v>
      </c>
      <c r="E13" s="33" t="s">
        <v>109</v>
      </c>
      <c r="F13" s="34">
        <v>45508.607638888891</v>
      </c>
      <c r="G13" s="34">
        <v>45508.651388888888</v>
      </c>
      <c r="H13" s="41">
        <f>G13-F13</f>
        <v>4.3749999997089617E-2</v>
      </c>
      <c r="I13" s="49">
        <v>326.97000000000003</v>
      </c>
      <c r="J13" s="42"/>
      <c r="K13" s="67" t="s">
        <v>110</v>
      </c>
      <c r="L13" s="59" t="s">
        <v>111</v>
      </c>
      <c r="M13" s="36">
        <v>19</v>
      </c>
      <c r="N13" s="26" t="s">
        <v>37</v>
      </c>
      <c r="O13" s="19">
        <v>1</v>
      </c>
    </row>
    <row r="14" spans="1:15" ht="48.95" customHeight="1" x14ac:dyDescent="0.2">
      <c r="A14" s="48">
        <v>8</v>
      </c>
      <c r="B14" s="107"/>
      <c r="C14" s="110"/>
      <c r="D14" s="40" t="s">
        <v>112</v>
      </c>
      <c r="E14" s="33" t="s">
        <v>41</v>
      </c>
      <c r="F14" s="34">
        <v>45508.686111111114</v>
      </c>
      <c r="G14" s="34">
        <v>45508.992361111108</v>
      </c>
      <c r="H14" s="41">
        <f>G14-F14</f>
        <v>0.30624999999417923</v>
      </c>
      <c r="I14" s="49">
        <v>1144.3</v>
      </c>
      <c r="J14" s="42"/>
      <c r="K14" s="67" t="s">
        <v>115</v>
      </c>
      <c r="L14" s="59" t="s">
        <v>36</v>
      </c>
      <c r="M14" s="36">
        <v>19</v>
      </c>
      <c r="N14" s="26" t="s">
        <v>36</v>
      </c>
      <c r="O14" s="19">
        <v>1</v>
      </c>
    </row>
    <row r="15" spans="1:15" ht="48.95" customHeight="1" x14ac:dyDescent="0.2">
      <c r="A15" s="48">
        <v>9</v>
      </c>
      <c r="B15" s="107"/>
      <c r="C15" s="111"/>
      <c r="D15" s="40" t="s">
        <v>107</v>
      </c>
      <c r="E15" s="33" t="s">
        <v>41</v>
      </c>
      <c r="F15" s="34">
        <v>45508.676388888889</v>
      </c>
      <c r="G15" s="34">
        <v>45508.818749999999</v>
      </c>
      <c r="H15" s="41">
        <f>G15-F15</f>
        <v>0.14236111110949423</v>
      </c>
      <c r="I15" s="49">
        <v>1010.7</v>
      </c>
      <c r="J15" s="42"/>
      <c r="K15" s="70" t="s">
        <v>73</v>
      </c>
      <c r="L15" s="59" t="s">
        <v>36</v>
      </c>
      <c r="M15" s="36">
        <v>19</v>
      </c>
      <c r="N15" s="26" t="s">
        <v>36</v>
      </c>
      <c r="O15" s="19">
        <v>1</v>
      </c>
    </row>
    <row r="16" spans="1:15" ht="48.95" customHeight="1" x14ac:dyDescent="0.2">
      <c r="A16" s="48">
        <v>10</v>
      </c>
      <c r="B16" s="107"/>
      <c r="C16" s="97" t="s">
        <v>68</v>
      </c>
      <c r="D16" s="40" t="s">
        <v>69</v>
      </c>
      <c r="E16" s="33" t="s">
        <v>70</v>
      </c>
      <c r="F16" s="34" t="s">
        <v>71</v>
      </c>
      <c r="G16" s="34" t="s">
        <v>72</v>
      </c>
      <c r="H16" s="41">
        <v>0.1277777777777778</v>
      </c>
      <c r="I16" s="49">
        <v>1020</v>
      </c>
      <c r="J16" s="42"/>
      <c r="K16" s="70" t="s">
        <v>73</v>
      </c>
      <c r="L16" s="59" t="s">
        <v>36</v>
      </c>
      <c r="M16" s="36">
        <v>22</v>
      </c>
      <c r="N16" s="26" t="s">
        <v>36</v>
      </c>
      <c r="O16" s="19">
        <v>1</v>
      </c>
    </row>
    <row r="17" spans="1:18" ht="48.6" customHeight="1" x14ac:dyDescent="0.2">
      <c r="A17" s="48">
        <v>11</v>
      </c>
      <c r="B17" s="107"/>
      <c r="C17" s="98"/>
      <c r="D17" s="40" t="s">
        <v>74</v>
      </c>
      <c r="E17" s="33" t="s">
        <v>70</v>
      </c>
      <c r="F17" s="34" t="s">
        <v>71</v>
      </c>
      <c r="G17" s="34" t="s">
        <v>66</v>
      </c>
      <c r="H17" s="41">
        <v>2.9861111111111113E-2</v>
      </c>
      <c r="I17" s="49">
        <v>120</v>
      </c>
      <c r="J17" s="42"/>
      <c r="K17" s="70" t="s">
        <v>73</v>
      </c>
      <c r="L17" s="59" t="s">
        <v>36</v>
      </c>
      <c r="M17" s="36">
        <v>22</v>
      </c>
      <c r="N17" s="26" t="s">
        <v>36</v>
      </c>
      <c r="O17" s="19">
        <v>1</v>
      </c>
      <c r="P17" s="43"/>
      <c r="Q17" s="43"/>
      <c r="R17" s="43"/>
    </row>
    <row r="18" spans="1:18" ht="48.95" customHeight="1" x14ac:dyDescent="0.2">
      <c r="A18" s="48">
        <v>12</v>
      </c>
      <c r="B18" s="107"/>
      <c r="C18" s="99"/>
      <c r="D18" s="40" t="s">
        <v>75</v>
      </c>
      <c r="E18" s="33" t="s">
        <v>76</v>
      </c>
      <c r="F18" s="34" t="s">
        <v>71</v>
      </c>
      <c r="G18" s="34" t="s">
        <v>71</v>
      </c>
      <c r="H18" s="41">
        <v>0</v>
      </c>
      <c r="I18" s="49">
        <v>0</v>
      </c>
      <c r="J18" s="42"/>
      <c r="K18" s="70" t="s">
        <v>73</v>
      </c>
      <c r="L18" s="59" t="s">
        <v>36</v>
      </c>
      <c r="M18" s="36">
        <v>22</v>
      </c>
      <c r="N18" s="26" t="s">
        <v>36</v>
      </c>
      <c r="O18" s="19">
        <v>1</v>
      </c>
      <c r="P18" s="43"/>
      <c r="Q18" s="43"/>
      <c r="R18" s="43"/>
    </row>
    <row r="19" spans="1:18" ht="48.95" customHeight="1" x14ac:dyDescent="0.2">
      <c r="A19" s="48">
        <v>13</v>
      </c>
      <c r="B19" s="108"/>
      <c r="C19" s="54" t="s">
        <v>47</v>
      </c>
      <c r="D19" s="40" t="s">
        <v>83</v>
      </c>
      <c r="E19" s="33" t="s">
        <v>84</v>
      </c>
      <c r="F19" s="34" t="s">
        <v>85</v>
      </c>
      <c r="G19" s="34" t="s">
        <v>85</v>
      </c>
      <c r="H19" s="41">
        <v>0</v>
      </c>
      <c r="I19" s="49">
        <v>0</v>
      </c>
      <c r="J19" s="42"/>
      <c r="K19" s="72" t="s">
        <v>114</v>
      </c>
      <c r="L19" s="59" t="s">
        <v>36</v>
      </c>
      <c r="M19" s="36">
        <v>22</v>
      </c>
      <c r="N19" s="26" t="s">
        <v>37</v>
      </c>
      <c r="O19" s="19">
        <v>1</v>
      </c>
      <c r="P19" s="43"/>
      <c r="Q19" s="43"/>
      <c r="R19" s="43"/>
    </row>
    <row r="20" spans="1:18" ht="48.95" customHeight="1" x14ac:dyDescent="0.2">
      <c r="A20" s="48">
        <v>14</v>
      </c>
      <c r="B20" s="62" t="s">
        <v>77</v>
      </c>
      <c r="C20" s="32" t="s">
        <v>78</v>
      </c>
      <c r="D20" s="32" t="s">
        <v>79</v>
      </c>
      <c r="E20" s="33" t="s">
        <v>70</v>
      </c>
      <c r="F20" s="34" t="s">
        <v>80</v>
      </c>
      <c r="G20" s="34" t="s">
        <v>81</v>
      </c>
      <c r="H20" s="35">
        <v>0.14791666666666667</v>
      </c>
      <c r="I20" s="49">
        <v>1183</v>
      </c>
      <c r="J20" s="38"/>
      <c r="K20" s="68" t="s">
        <v>82</v>
      </c>
      <c r="L20" s="38" t="s">
        <v>36</v>
      </c>
      <c r="M20" s="36">
        <v>24</v>
      </c>
      <c r="N20" s="26" t="s">
        <v>37</v>
      </c>
      <c r="O20" s="19">
        <v>1</v>
      </c>
      <c r="P20" s="43"/>
      <c r="Q20" s="43"/>
      <c r="R20" s="43"/>
    </row>
    <row r="21" spans="1:18" ht="48.95" customHeight="1" x14ac:dyDescent="0.2">
      <c r="A21" s="48">
        <v>15</v>
      </c>
      <c r="B21" s="89" t="s">
        <v>86</v>
      </c>
      <c r="C21" s="91" t="s">
        <v>87</v>
      </c>
      <c r="D21" s="55" t="s">
        <v>88</v>
      </c>
      <c r="E21" s="63" t="s">
        <v>89</v>
      </c>
      <c r="F21" s="34" t="s">
        <v>90</v>
      </c>
      <c r="G21" s="34" t="s">
        <v>90</v>
      </c>
      <c r="H21" s="64">
        <v>0</v>
      </c>
      <c r="I21" s="63">
        <v>0</v>
      </c>
      <c r="J21" s="65"/>
      <c r="K21" s="71" t="s">
        <v>91</v>
      </c>
      <c r="L21" s="59" t="s">
        <v>36</v>
      </c>
      <c r="M21" s="36">
        <v>23</v>
      </c>
      <c r="N21" s="26" t="s">
        <v>37</v>
      </c>
      <c r="O21" s="19">
        <v>1</v>
      </c>
      <c r="P21" s="43"/>
      <c r="Q21" s="43"/>
      <c r="R21" s="43"/>
    </row>
    <row r="22" spans="1:18" ht="48.95" customHeight="1" x14ac:dyDescent="0.2">
      <c r="A22" s="48">
        <v>16</v>
      </c>
      <c r="B22" s="90"/>
      <c r="C22" s="92"/>
      <c r="D22" s="55" t="s">
        <v>92</v>
      </c>
      <c r="E22" s="63" t="s">
        <v>89</v>
      </c>
      <c r="F22" s="34" t="s">
        <v>90</v>
      </c>
      <c r="G22" s="34" t="s">
        <v>90</v>
      </c>
      <c r="H22" s="64">
        <v>0</v>
      </c>
      <c r="I22" s="63">
        <v>0</v>
      </c>
      <c r="J22" s="65"/>
      <c r="K22" s="71" t="s">
        <v>93</v>
      </c>
      <c r="L22" s="59" t="s">
        <v>36</v>
      </c>
      <c r="M22" s="36">
        <v>23</v>
      </c>
      <c r="N22" s="26" t="s">
        <v>37</v>
      </c>
      <c r="O22" s="19">
        <v>1</v>
      </c>
      <c r="P22" s="43"/>
      <c r="Q22" s="43"/>
      <c r="R22" s="43"/>
    </row>
    <row r="23" spans="1:18" ht="48.95" customHeight="1" x14ac:dyDescent="0.2">
      <c r="A23" s="48">
        <v>17</v>
      </c>
      <c r="B23" s="89" t="s">
        <v>44</v>
      </c>
      <c r="C23" s="91" t="s">
        <v>94</v>
      </c>
      <c r="D23" s="50" t="s">
        <v>95</v>
      </c>
      <c r="E23" s="63" t="s">
        <v>46</v>
      </c>
      <c r="F23" s="34" t="s">
        <v>96</v>
      </c>
      <c r="G23" s="34" t="s">
        <v>97</v>
      </c>
      <c r="H23" s="35">
        <v>6.9444444444444447E-4</v>
      </c>
      <c r="I23" s="63">
        <v>0</v>
      </c>
      <c r="J23" s="65"/>
      <c r="K23" s="71" t="s">
        <v>98</v>
      </c>
      <c r="L23" s="59" t="s">
        <v>36</v>
      </c>
      <c r="M23" s="36">
        <v>23</v>
      </c>
      <c r="N23" s="26" t="s">
        <v>37</v>
      </c>
      <c r="O23" s="19">
        <v>1</v>
      </c>
      <c r="P23" s="43"/>
      <c r="Q23" s="43"/>
      <c r="R23" s="43"/>
    </row>
    <row r="24" spans="1:18" ht="48.95" customHeight="1" x14ac:dyDescent="0.2">
      <c r="A24" s="48">
        <v>18</v>
      </c>
      <c r="B24" s="93"/>
      <c r="C24" s="94"/>
      <c r="D24" s="50" t="s">
        <v>99</v>
      </c>
      <c r="E24" s="63" t="s">
        <v>45</v>
      </c>
      <c r="F24" s="34" t="s">
        <v>100</v>
      </c>
      <c r="G24" s="34" t="s">
        <v>101</v>
      </c>
      <c r="H24" s="64">
        <v>1.6666666666666666E-2</v>
      </c>
      <c r="I24" s="63">
        <v>250</v>
      </c>
      <c r="J24" s="65"/>
      <c r="K24" s="71" t="s">
        <v>102</v>
      </c>
      <c r="L24" s="59" t="s">
        <v>36</v>
      </c>
      <c r="M24" s="36">
        <v>23</v>
      </c>
      <c r="N24" s="26" t="s">
        <v>37</v>
      </c>
      <c r="O24" s="19">
        <v>1</v>
      </c>
      <c r="P24" s="43"/>
      <c r="Q24" s="43"/>
      <c r="R24" s="43"/>
    </row>
    <row r="25" spans="1:18" ht="48.95" customHeight="1" x14ac:dyDescent="0.2">
      <c r="A25" s="48">
        <v>19</v>
      </c>
      <c r="B25" s="90"/>
      <c r="C25" s="92"/>
      <c r="D25" s="50" t="s">
        <v>103</v>
      </c>
      <c r="E25" s="63" t="s">
        <v>45</v>
      </c>
      <c r="F25" s="34" t="s">
        <v>104</v>
      </c>
      <c r="G25" s="34" t="s">
        <v>105</v>
      </c>
      <c r="H25" s="35">
        <v>3.0555555555555555E-2</v>
      </c>
      <c r="I25" s="49">
        <v>180</v>
      </c>
      <c r="J25" s="49"/>
      <c r="K25" s="71" t="s">
        <v>102</v>
      </c>
      <c r="L25" s="59" t="s">
        <v>36</v>
      </c>
      <c r="M25" s="51">
        <v>23</v>
      </c>
      <c r="N25" s="26" t="s">
        <v>37</v>
      </c>
      <c r="O25" s="19">
        <v>1</v>
      </c>
      <c r="P25" s="43"/>
      <c r="Q25" s="43"/>
      <c r="R25" s="43"/>
    </row>
    <row r="26" spans="1:18" ht="17.45" customHeight="1" x14ac:dyDescent="0.2">
      <c r="O26" s="19">
        <v>1</v>
      </c>
    </row>
    <row r="27" spans="1:18" ht="24.95" customHeight="1" x14ac:dyDescent="0.2">
      <c r="B27" s="120" t="s">
        <v>113</v>
      </c>
      <c r="C27" s="120"/>
      <c r="D27" s="120"/>
      <c r="E27" s="11"/>
      <c r="F27" s="12"/>
      <c r="G27" s="12"/>
      <c r="H27" s="13"/>
      <c r="I27" s="11"/>
      <c r="J27" s="29"/>
      <c r="K27" s="14"/>
      <c r="L27" s="16"/>
      <c r="M27" s="16"/>
      <c r="N27" s="16"/>
    </row>
    <row r="28" spans="1:18" ht="18.75" x14ac:dyDescent="0.2">
      <c r="B28" s="117" t="s">
        <v>15</v>
      </c>
      <c r="C28" s="117"/>
      <c r="D28" s="27">
        <v>2</v>
      </c>
      <c r="F28" s="12"/>
      <c r="G28" s="17"/>
      <c r="H28" s="16"/>
      <c r="I28" s="16"/>
      <c r="J28" s="16"/>
      <c r="K28" s="16"/>
      <c r="L28" s="16"/>
      <c r="M28" s="16"/>
      <c r="N28" s="16"/>
    </row>
    <row r="29" spans="1:18" ht="18.75" customHeight="1" x14ac:dyDescent="0.2">
      <c r="B29" s="118" t="s">
        <v>16</v>
      </c>
      <c r="C29" s="119"/>
      <c r="D29" s="27">
        <v>2</v>
      </c>
      <c r="E29" s="10"/>
      <c r="F29" s="16"/>
      <c r="G29" s="16"/>
      <c r="H29" s="16"/>
      <c r="I29" s="16"/>
      <c r="J29" s="16"/>
      <c r="K29" s="16"/>
      <c r="L29" s="16"/>
      <c r="M29" s="16"/>
      <c r="N29" s="16"/>
    </row>
    <row r="30" spans="1:18" ht="18.75" x14ac:dyDescent="0.2">
      <c r="B30" s="118" t="s">
        <v>17</v>
      </c>
      <c r="C30" s="119"/>
      <c r="D30" s="27">
        <v>0</v>
      </c>
      <c r="E30" s="10"/>
      <c r="F30" s="16"/>
      <c r="G30" s="16"/>
      <c r="H30" s="16"/>
      <c r="I30" s="16"/>
      <c r="J30" s="16"/>
      <c r="K30" s="16"/>
      <c r="L30" s="16"/>
      <c r="M30" s="16"/>
      <c r="N30" s="16"/>
    </row>
    <row r="31" spans="1:18" ht="18.75" customHeight="1" x14ac:dyDescent="0.2">
      <c r="B31" s="78" t="s">
        <v>18</v>
      </c>
      <c r="C31" s="79"/>
      <c r="D31" s="27">
        <v>0</v>
      </c>
      <c r="E31" s="10"/>
      <c r="F31" s="16"/>
      <c r="G31" s="16"/>
      <c r="H31" s="16"/>
      <c r="I31" s="16"/>
      <c r="J31" s="16"/>
      <c r="K31" s="12"/>
      <c r="L31" s="16"/>
      <c r="M31" s="16"/>
      <c r="N31" s="16"/>
    </row>
    <row r="32" spans="1:18" ht="18.75" x14ac:dyDescent="0.2">
      <c r="B32" s="84" t="s">
        <v>12</v>
      </c>
      <c r="C32" s="85"/>
      <c r="D32" s="27">
        <v>6</v>
      </c>
      <c r="E32" s="3"/>
      <c r="F32" s="16"/>
      <c r="G32" s="16"/>
      <c r="H32" s="16"/>
      <c r="I32" s="16"/>
      <c r="J32" s="16"/>
      <c r="K32" s="16"/>
      <c r="L32" s="16"/>
      <c r="M32" s="16"/>
      <c r="N32" s="16"/>
    </row>
    <row r="33" spans="2:14" ht="18.75" customHeight="1" x14ac:dyDescent="0.2">
      <c r="B33" s="82" t="s">
        <v>18</v>
      </c>
      <c r="C33" s="83"/>
      <c r="D33" s="27">
        <v>0</v>
      </c>
      <c r="E33" s="10"/>
      <c r="F33" s="16"/>
      <c r="G33" s="16"/>
      <c r="H33" s="16"/>
      <c r="I33" s="16"/>
      <c r="J33" s="16"/>
      <c r="K33" s="16"/>
      <c r="L33" s="16"/>
      <c r="M33" s="16"/>
      <c r="N33" s="16"/>
    </row>
    <row r="34" spans="2:14" ht="18.75" customHeight="1" x14ac:dyDescent="0.2">
      <c r="B34" s="80" t="s">
        <v>19</v>
      </c>
      <c r="C34" s="81"/>
      <c r="D34" s="27">
        <v>1</v>
      </c>
      <c r="F34" s="16"/>
      <c r="G34" s="16"/>
      <c r="H34" s="16"/>
      <c r="I34" s="16"/>
      <c r="J34" s="16"/>
      <c r="K34" s="16"/>
      <c r="L34" s="16"/>
      <c r="M34" s="16"/>
      <c r="N34" s="16"/>
    </row>
    <row r="35" spans="2:14" ht="18.75" customHeight="1" x14ac:dyDescent="0.2">
      <c r="B35" s="76" t="s">
        <v>20</v>
      </c>
      <c r="C35" s="77"/>
      <c r="D35" s="28">
        <v>9</v>
      </c>
      <c r="E35" s="5"/>
      <c r="F35" s="16"/>
      <c r="G35" s="16"/>
      <c r="H35" s="16"/>
      <c r="I35" s="16"/>
      <c r="J35" s="16"/>
      <c r="K35" s="16"/>
      <c r="L35" s="16"/>
      <c r="M35" s="16"/>
      <c r="N35" s="16"/>
    </row>
    <row r="36" spans="2:14" ht="18.75" x14ac:dyDescent="0.2">
      <c r="B36" s="115" t="s">
        <v>22</v>
      </c>
      <c r="C36" s="116"/>
      <c r="D36" s="27">
        <v>0</v>
      </c>
      <c r="E36" s="5"/>
      <c r="F36" s="16"/>
      <c r="G36" s="16"/>
      <c r="H36" s="16"/>
      <c r="I36" s="16"/>
      <c r="J36" s="16"/>
      <c r="K36" s="16"/>
      <c r="L36" s="16"/>
      <c r="M36" s="16"/>
      <c r="N36" s="16"/>
    </row>
    <row r="37" spans="2:14" ht="18.75" customHeight="1" x14ac:dyDescent="0.2">
      <c r="B37" s="86" t="s">
        <v>21</v>
      </c>
      <c r="C37" s="87"/>
      <c r="D37" s="27">
        <v>0</v>
      </c>
      <c r="F37" s="16"/>
      <c r="G37" s="16"/>
      <c r="H37" s="16"/>
      <c r="I37" s="16"/>
      <c r="J37" s="16"/>
      <c r="K37" s="16"/>
      <c r="L37" s="16"/>
      <c r="M37" s="16"/>
      <c r="N37" s="16"/>
    </row>
    <row r="38" spans="2:14" ht="7.5" customHeight="1" x14ac:dyDescent="0.2">
      <c r="B38" s="6"/>
      <c r="C38" s="6"/>
      <c r="D38" s="2"/>
      <c r="F38" s="16"/>
      <c r="G38" s="16"/>
      <c r="H38" s="16"/>
      <c r="I38" s="16"/>
      <c r="J38" s="16"/>
      <c r="K38" s="16"/>
      <c r="L38" s="16"/>
      <c r="M38" s="16"/>
      <c r="N38" s="16"/>
    </row>
    <row r="39" spans="2:14" ht="60.75" customHeight="1" x14ac:dyDescent="0.2">
      <c r="B39" s="74" t="s">
        <v>26</v>
      </c>
      <c r="C39" s="75"/>
      <c r="D39" s="20">
        <f>SUM(I7:I25)</f>
        <v>5690.97</v>
      </c>
      <c r="E39" s="113" t="s">
        <v>35</v>
      </c>
      <c r="F39" s="114"/>
      <c r="G39" s="20">
        <f>SUMIF(N7:N25,"да",I7:I25)</f>
        <v>2075.9700000000003</v>
      </c>
      <c r="H39" s="113" t="s">
        <v>27</v>
      </c>
      <c r="I39" s="114"/>
      <c r="J39" s="20">
        <f>D39-G39</f>
        <v>3615</v>
      </c>
      <c r="M39" s="1"/>
      <c r="N39" s="4"/>
    </row>
    <row r="40" spans="2:14" ht="6.75" customHeight="1" x14ac:dyDescent="0.2">
      <c r="B40" s="30"/>
      <c r="C40" s="30"/>
      <c r="D40" s="21"/>
      <c r="E40" s="22"/>
      <c r="F40" s="23"/>
      <c r="G40" s="22"/>
      <c r="H40" s="22"/>
      <c r="I40" s="23"/>
      <c r="J40" s="22"/>
      <c r="K40" s="18"/>
      <c r="L40" s="1"/>
      <c r="M40" s="1"/>
      <c r="N40" s="4"/>
    </row>
    <row r="41" spans="2:14" ht="51" customHeight="1" x14ac:dyDescent="0.2">
      <c r="B41" s="74" t="s">
        <v>28</v>
      </c>
      <c r="C41" s="75"/>
      <c r="D41" s="31">
        <f>SUM(H7:H25)</f>
        <v>1.2034722222050833</v>
      </c>
      <c r="E41" s="113" t="s">
        <v>29</v>
      </c>
      <c r="F41" s="114"/>
      <c r="G41" s="24">
        <f>SUMIF(N7:N25,"да",H7:H25)</f>
        <v>0.2486111111085241</v>
      </c>
      <c r="H41" s="113" t="s">
        <v>30</v>
      </c>
      <c r="I41" s="114"/>
      <c r="J41" s="24">
        <f>D41-G41</f>
        <v>0.95486111109655925</v>
      </c>
      <c r="M41" s="1"/>
      <c r="N41" s="4"/>
    </row>
    <row r="42" spans="2:14" ht="8.25" customHeight="1" x14ac:dyDescent="0.2">
      <c r="B42" s="30"/>
      <c r="C42" s="30"/>
      <c r="D42" s="25"/>
      <c r="E42" s="22"/>
      <c r="F42" s="22"/>
      <c r="G42" s="25" t="s">
        <v>34</v>
      </c>
      <c r="H42" s="22"/>
      <c r="I42" s="22"/>
      <c r="J42" s="25"/>
      <c r="M42" s="1"/>
      <c r="N42" s="4"/>
    </row>
    <row r="43" spans="2:14" ht="51" customHeight="1" x14ac:dyDescent="0.2">
      <c r="B43" s="74" t="s">
        <v>31</v>
      </c>
      <c r="C43" s="75"/>
      <c r="D43" s="39">
        <f>SUM(O7:O25)</f>
        <v>19</v>
      </c>
      <c r="E43" s="113" t="s">
        <v>32</v>
      </c>
      <c r="F43" s="114"/>
      <c r="G43" s="39">
        <f>SUMIF(N7:N25,"да",O7:O25)</f>
        <v>9</v>
      </c>
      <c r="H43" s="113" t="s">
        <v>33</v>
      </c>
      <c r="I43" s="114"/>
      <c r="J43" s="20">
        <f>D43-G43</f>
        <v>10</v>
      </c>
      <c r="M43" s="1"/>
      <c r="N43" s="4"/>
    </row>
    <row r="44" spans="2:14" ht="22.5" x14ac:dyDescent="0.2">
      <c r="B44" s="7" t="s">
        <v>13</v>
      </c>
      <c r="C44" s="7"/>
      <c r="G44" s="9"/>
      <c r="H44" s="9"/>
      <c r="I44" s="9"/>
      <c r="J44" s="9"/>
      <c r="K44" s="9"/>
      <c r="L44" s="4"/>
      <c r="M44" s="4"/>
      <c r="N44" s="4"/>
    </row>
    <row r="45" spans="2:14" ht="12.75" customHeight="1" x14ac:dyDescent="0.2">
      <c r="B45" s="73" t="s">
        <v>39</v>
      </c>
      <c r="C45" s="73"/>
      <c r="G45" s="9"/>
      <c r="H45" s="9"/>
      <c r="I45" s="9"/>
      <c r="J45" s="9"/>
      <c r="K45" s="9"/>
      <c r="L45" s="4"/>
      <c r="M45" s="4"/>
    </row>
    <row r="46" spans="2:14" x14ac:dyDescent="0.2">
      <c r="F46" s="15"/>
      <c r="G46" s="15"/>
      <c r="H46" s="15"/>
    </row>
  </sheetData>
  <sortState ref="B7:N14">
    <sortCondition ref="B7:B14"/>
    <sortCondition ref="F7:F14"/>
  </sortState>
  <mergeCells count="48">
    <mergeCell ref="K5:K6"/>
    <mergeCell ref="H43:I43"/>
    <mergeCell ref="B36:C36"/>
    <mergeCell ref="H39:I39"/>
    <mergeCell ref="E41:F41"/>
    <mergeCell ref="H41:I41"/>
    <mergeCell ref="B28:C28"/>
    <mergeCell ref="B29:C29"/>
    <mergeCell ref="B27:D27"/>
    <mergeCell ref="B30:C30"/>
    <mergeCell ref="E43:F43"/>
    <mergeCell ref="E39:F39"/>
    <mergeCell ref="C9:C10"/>
    <mergeCell ref="K9:K10"/>
    <mergeCell ref="C16:C1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1:B22"/>
    <mergeCell ref="C21:C22"/>
    <mergeCell ref="B23:B25"/>
    <mergeCell ref="C23:C25"/>
    <mergeCell ref="B8:B11"/>
    <mergeCell ref="B13:B19"/>
    <mergeCell ref="C13:C15"/>
    <mergeCell ref="B45:C45"/>
    <mergeCell ref="B43:C43"/>
    <mergeCell ref="B41:C41"/>
    <mergeCell ref="B35:C35"/>
    <mergeCell ref="B31:C31"/>
    <mergeCell ref="B34:C34"/>
    <mergeCell ref="B33:C33"/>
    <mergeCell ref="B32:C32"/>
    <mergeCell ref="B37:C37"/>
    <mergeCell ref="B39:C3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2024-08-06T03:17:45Z</dcterms:modified>
</cp:coreProperties>
</file>