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7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ведомость'!$A$1:$O$34</definedName>
  </definedNames>
  <calcPr calcId="152511"/>
</workbook>
</file>

<file path=xl/calcChain.xml><?xml version="1.0" encoding="utf-8"?>
<calcChain xmlns="http://schemas.openxmlformats.org/spreadsheetml/2006/main">
  <c r="G32" i="12" l="1"/>
  <c r="D32" i="12"/>
  <c r="G30" i="12"/>
  <c r="D30" i="12"/>
  <c r="G28" i="12"/>
  <c r="D28" i="12"/>
  <c r="H13" i="12" l="1"/>
  <c r="H12" i="12"/>
  <c r="H11" i="12"/>
  <c r="J32" i="12" l="1"/>
  <c r="J28" i="12"/>
  <c r="J30" i="12" l="1"/>
</calcChain>
</file>

<file path=xl/sharedStrings.xml><?xml version="1.0" encoding="utf-8"?>
<sst xmlns="http://schemas.openxmlformats.org/spreadsheetml/2006/main" count="96" uniqueCount="71">
  <si>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</si>
  <si>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</si>
  <si>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</si>
  <si>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</si>
  <si>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</si>
  <si>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</si>
  <si>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</si>
  <si>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</si>
  <si>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</si>
  <si>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</si>
  <si>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</si>
  <si>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</si>
  <si>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</si>
  <si>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</si>
  <si>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</si>
  <si>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</si>
  <si>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</si>
  <si>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</si>
  <si>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</si>
  <si>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</si>
  <si>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</si>
  <si>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</si>
  <si>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</si>
  <si>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</si>
  <si>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</si>
  <si>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</si>
  <si>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</si>
  <si>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</si>
  <si>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</si>
  <si>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</si>
  <si>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</si>
  <si>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</si>
  <si>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</si>
  <si>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</si>
  <si>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</si>
  <si>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</si>
  <si>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</si>
  <si>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</si>
  <si>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</si>
  <si>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ТО</t>
  </si>
  <si>
    <t>Советский ф-л 
АО "ЮРЭСК"</t>
  </si>
  <si>
    <t>г. Югорск</t>
  </si>
  <si>
    <t>МТЗ</t>
  </si>
  <si>
    <t>за период с 08:00 29.06.26 по 08:00 06.07.26.</t>
  </si>
  <si>
    <t>ЮТЭК-Конда ПО "Ханты-Мансийский р-н"</t>
  </si>
  <si>
    <t>п. Цингалы</t>
  </si>
  <si>
    <t>ПС 110 кВ Выкатная,
ВЛ 35 кВ Цингалы-2</t>
  </si>
  <si>
    <t>ТО, НАПВ</t>
  </si>
  <si>
    <t xml:space="preserve">Причина отключения устанавливается (дождь, гроза). </t>
  </si>
  <si>
    <t>ПС 110 кВ Выкатная,
ВЛ 35 кВ Цингалы-1</t>
  </si>
  <si>
    <t>ТО, УАПВ</t>
  </si>
  <si>
    <t>п. Пырьях, п. Нялино, п.Кышик</t>
  </si>
  <si>
    <t xml:space="preserve">КТП 6/20 кВ №18-4040, 
ВЛ-20 кВ Пырьях </t>
  </si>
  <si>
    <t>Причина отключения устанавливается, гроза.</t>
  </si>
  <si>
    <t>СЗО/ЖО-16</t>
  </si>
  <si>
    <t>ПС 110 кВ Хвойная,                                  ВЛ-10 кВ ПМК-3-1</t>
  </si>
  <si>
    <t>МТЗ, НАПВ</t>
  </si>
  <si>
    <t>Повреждение (возгорание в кабельном канале) КЛ-10 кВ в ТП 9-6-7.</t>
  </si>
  <si>
    <t>СЗО/ЖО-4</t>
  </si>
  <si>
    <t>РП 1-1, КЛ-10 ф. 1-4</t>
  </si>
  <si>
    <t>Повреждение КЛ-10 кВ техникой сторонней организацией.</t>
  </si>
  <si>
    <t>СЗО/ЖО-6</t>
  </si>
  <si>
    <t>МТЗ, УРПВ</t>
  </si>
  <si>
    <t>Исполнитель :  ДОДС Лаврентьев В.О.</t>
  </si>
  <si>
    <t xml:space="preserve">АО "ЮРЭСК" 
г. Ханты-Мансийск </t>
  </si>
  <si>
    <t>д. Ярки</t>
  </si>
  <si>
    <t>ПС 110 кВ ГИБДД,
КВЛ-35 ГИБДД-Ярки-1</t>
  </si>
  <si>
    <t>Оп. 59 перекрытие фазы B, C (гроза).</t>
  </si>
  <si>
    <t>СЗО/ЖО-8</t>
  </si>
  <si>
    <t>ПС 110 кВ ГИБДД, 
КВЛ-35 ГИБДД-Ярки-2</t>
  </si>
  <si>
    <t>Оп. 59 перекрытие фазы B (гроза).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</si>
</sst>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left" wrapText="1"/>
    </xf>
    <xf numFmtId="0" fontId="69" fillId="0" borderId="0" xfId="0" applyFont="1" applyAlignment="1">
      <alignment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63" fillId="0" borderId="7" xfId="0" applyFont="1" applyFill="1" applyBorder="1" applyAlignment="1">
      <alignment horizontal="center" vertical="center" wrapText="1"/>
    </xf>
    <xf numFmtId="0" fontId="63" fillId="0" borderId="9" xfId="0" applyFont="1" applyFill="1" applyBorder="1" applyAlignment="1">
      <alignment horizontal="center" vertical="center" wrapText="1"/>
    </xf>
    <xf numFmtId="0" fontId="63" fillId="0" borderId="8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/>
    </xf>
    <xf numFmtId="49" fontId="60" fillId="0" borderId="1" xfId="0" applyNumberFormat="1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41"/>
  <sheetViews>
    <sheetView tabSelected="1" view="pageBreakPreview" zoomScale="70" zoomScaleNormal="93" zoomScaleSheetLayoutView="70" workbookViewId="0">
      <selection activeCell="K28" sqref="K2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46"/>
    <col min="22" max="16384" width="9.140625" style="8"/>
  </cols>
  <sheetData>
    <row r="1" spans="1:21" ht="15.75" x14ac:dyDescent="0.25">
      <c r="A1" s="28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45"/>
    </row>
    <row r="2" spans="1:21" ht="15.75" x14ac:dyDescent="0.25">
      <c r="A2" s="75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21" ht="15.75" x14ac:dyDescent="0.2">
      <c r="A3" s="80" t="s">
        <v>43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21" ht="15.75" x14ac:dyDescent="0.2">
      <c r="A4" s="81" t="s">
        <v>11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21" x14ac:dyDescent="0.2">
      <c r="A5" s="76" t="s">
        <v>14</v>
      </c>
      <c r="B5" s="76" t="s">
        <v>4</v>
      </c>
      <c r="C5" s="77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 t="s">
        <v>26</v>
      </c>
      <c r="K5" s="76" t="s">
        <v>0</v>
      </c>
      <c r="L5" s="76" t="s">
        <v>8</v>
      </c>
      <c r="M5" s="76" t="s">
        <v>24</v>
      </c>
      <c r="N5" s="76" t="s">
        <v>25</v>
      </c>
    </row>
    <row r="6" spans="1:21" ht="52.5" customHeight="1" x14ac:dyDescent="0.2">
      <c r="A6" s="79"/>
      <c r="B6" s="79"/>
      <c r="C6" s="78"/>
      <c r="D6" s="79"/>
      <c r="E6" s="79"/>
      <c r="F6" s="42" t="s">
        <v>1</v>
      </c>
      <c r="G6" s="42" t="s">
        <v>2</v>
      </c>
      <c r="H6" s="79"/>
      <c r="I6" s="79"/>
      <c r="J6" s="79"/>
      <c r="K6" s="84"/>
      <c r="L6" s="76"/>
      <c r="M6" s="76"/>
      <c r="N6" s="76"/>
    </row>
    <row r="7" spans="1:21" ht="52.5" customHeight="1" x14ac:dyDescent="0.2">
      <c r="A7" s="52">
        <v>1</v>
      </c>
      <c r="B7" s="98" t="s">
        <v>64</v>
      </c>
      <c r="C7" s="99" t="s">
        <v>65</v>
      </c>
      <c r="D7" s="100" t="s">
        <v>66</v>
      </c>
      <c r="E7" s="38" t="s">
        <v>62</v>
      </c>
      <c r="F7" s="40">
        <v>46204.602083333331</v>
      </c>
      <c r="G7" s="40">
        <v>46204.629166666666</v>
      </c>
      <c r="H7" s="101">
        <v>2.7083333333333334E-2</v>
      </c>
      <c r="I7" s="102">
        <v>350</v>
      </c>
      <c r="J7" s="103">
        <v>486</v>
      </c>
      <c r="K7" s="104" t="s">
        <v>67</v>
      </c>
      <c r="L7" s="105" t="s">
        <v>68</v>
      </c>
      <c r="M7" s="38">
        <v>20</v>
      </c>
      <c r="N7" s="38" t="s">
        <v>38</v>
      </c>
      <c r="O7" s="59">
        <v>1</v>
      </c>
    </row>
    <row r="8" spans="1:21" ht="52.5" customHeight="1" x14ac:dyDescent="0.2">
      <c r="A8" s="52">
        <v>2</v>
      </c>
      <c r="B8" s="98"/>
      <c r="C8" s="99"/>
      <c r="D8" s="100" t="s">
        <v>69</v>
      </c>
      <c r="E8" s="38" t="s">
        <v>62</v>
      </c>
      <c r="F8" s="40">
        <v>46204.602083333331</v>
      </c>
      <c r="G8" s="40">
        <v>46204.629166666666</v>
      </c>
      <c r="H8" s="101">
        <v>2.7083333333333334E-2</v>
      </c>
      <c r="I8" s="102"/>
      <c r="J8" s="103"/>
      <c r="K8" s="104" t="s">
        <v>70</v>
      </c>
      <c r="L8" s="105"/>
      <c r="M8" s="38">
        <v>20</v>
      </c>
      <c r="N8" s="38" t="s">
        <v>38</v>
      </c>
      <c r="O8" s="59">
        <v>1</v>
      </c>
    </row>
    <row r="9" spans="1:21" ht="47.1" customHeight="1" x14ac:dyDescent="0.2">
      <c r="A9" s="52">
        <v>3</v>
      </c>
      <c r="B9" s="82" t="s">
        <v>40</v>
      </c>
      <c r="C9" s="38" t="s">
        <v>41</v>
      </c>
      <c r="D9" s="39" t="s">
        <v>55</v>
      </c>
      <c r="E9" s="38" t="s">
        <v>56</v>
      </c>
      <c r="F9" s="40">
        <v>46205.520833333336</v>
      </c>
      <c r="G9" s="40">
        <v>46205.531944444447</v>
      </c>
      <c r="H9" s="37">
        <v>1.1111111111111112E-2</v>
      </c>
      <c r="I9" s="34">
        <v>249</v>
      </c>
      <c r="J9" s="41">
        <v>2500</v>
      </c>
      <c r="K9" s="43" t="s">
        <v>57</v>
      </c>
      <c r="L9" s="35" t="s">
        <v>58</v>
      </c>
      <c r="M9" s="36">
        <v>20</v>
      </c>
      <c r="N9" s="38" t="s">
        <v>38</v>
      </c>
      <c r="O9" s="59">
        <v>1</v>
      </c>
      <c r="P9" s="8"/>
      <c r="Q9" s="8"/>
      <c r="R9" s="8"/>
      <c r="S9" s="8"/>
      <c r="T9" s="8"/>
      <c r="U9" s="8"/>
    </row>
    <row r="10" spans="1:21" ht="39.950000000000003" customHeight="1" x14ac:dyDescent="0.2">
      <c r="A10" s="52">
        <v>4</v>
      </c>
      <c r="B10" s="83"/>
      <c r="C10" s="38" t="s">
        <v>41</v>
      </c>
      <c r="D10" s="39" t="s">
        <v>59</v>
      </c>
      <c r="E10" s="38" t="s">
        <v>42</v>
      </c>
      <c r="F10" s="40">
        <v>46205.520833333336</v>
      </c>
      <c r="G10" s="40">
        <v>46205.586111111108</v>
      </c>
      <c r="H10" s="37">
        <v>6.5277777777777782E-2</v>
      </c>
      <c r="I10" s="34">
        <v>512</v>
      </c>
      <c r="J10" s="41">
        <v>140</v>
      </c>
      <c r="K10" s="43" t="s">
        <v>60</v>
      </c>
      <c r="L10" s="35" t="s">
        <v>61</v>
      </c>
      <c r="M10" s="36">
        <v>20</v>
      </c>
      <c r="N10" s="38" t="s">
        <v>38</v>
      </c>
      <c r="O10" s="59">
        <v>1</v>
      </c>
      <c r="P10" s="8"/>
      <c r="Q10" s="8"/>
      <c r="R10" s="8"/>
      <c r="S10" s="8"/>
      <c r="T10" s="8"/>
      <c r="U10" s="8"/>
    </row>
    <row r="11" spans="1:21" ht="45" customHeight="1" x14ac:dyDescent="0.2">
      <c r="A11" s="52">
        <v>5</v>
      </c>
      <c r="B11" s="71" t="s">
        <v>44</v>
      </c>
      <c r="C11" s="51" t="s">
        <v>45</v>
      </c>
      <c r="D11" s="53" t="s">
        <v>46</v>
      </c>
      <c r="E11" s="38" t="s">
        <v>47</v>
      </c>
      <c r="F11" s="40">
        <v>46203.523611111108</v>
      </c>
      <c r="G11" s="40">
        <v>46203.576388888891</v>
      </c>
      <c r="H11" s="54">
        <f>G11-F11</f>
        <v>5.2777777782466728E-2</v>
      </c>
      <c r="I11" s="51">
        <v>0</v>
      </c>
      <c r="J11" s="34">
        <v>0</v>
      </c>
      <c r="K11" s="44" t="s">
        <v>48</v>
      </c>
      <c r="L11" s="35" t="s">
        <v>37</v>
      </c>
      <c r="M11" s="55">
        <v>25</v>
      </c>
      <c r="N11" s="55" t="s">
        <v>38</v>
      </c>
      <c r="O11" s="59">
        <v>1</v>
      </c>
      <c r="P11" s="8"/>
      <c r="Q11" s="8"/>
      <c r="R11" s="8"/>
      <c r="S11" s="8"/>
      <c r="T11" s="8"/>
      <c r="U11" s="8"/>
    </row>
    <row r="12" spans="1:21" ht="48.6" customHeight="1" x14ac:dyDescent="0.2">
      <c r="A12" s="52">
        <v>6</v>
      </c>
      <c r="B12" s="72"/>
      <c r="C12" s="51" t="s">
        <v>45</v>
      </c>
      <c r="D12" s="53" t="s">
        <v>49</v>
      </c>
      <c r="E12" s="38" t="s">
        <v>50</v>
      </c>
      <c r="F12" s="40">
        <v>46203.599305555559</v>
      </c>
      <c r="G12" s="40">
        <v>46203.599305555559</v>
      </c>
      <c r="H12" s="54">
        <f>G12-F12</f>
        <v>0</v>
      </c>
      <c r="I12" s="51">
        <v>0</v>
      </c>
      <c r="J12" s="34">
        <v>0</v>
      </c>
      <c r="K12" s="44" t="s">
        <v>48</v>
      </c>
      <c r="L12" s="35" t="s">
        <v>37</v>
      </c>
      <c r="M12" s="55">
        <v>25</v>
      </c>
      <c r="N12" s="55" t="s">
        <v>38</v>
      </c>
      <c r="O12" s="59">
        <v>1</v>
      </c>
      <c r="P12" s="8"/>
      <c r="Q12" s="8"/>
      <c r="R12" s="8"/>
      <c r="S12" s="8"/>
      <c r="T12" s="8"/>
      <c r="U12" s="8"/>
    </row>
    <row r="13" spans="1:21" ht="44.45" customHeight="1" x14ac:dyDescent="0.2">
      <c r="A13" s="52">
        <v>7</v>
      </c>
      <c r="B13" s="72"/>
      <c r="C13" s="51" t="s">
        <v>45</v>
      </c>
      <c r="D13" s="53" t="s">
        <v>46</v>
      </c>
      <c r="E13" s="38" t="s">
        <v>47</v>
      </c>
      <c r="F13" s="40">
        <v>46203.599305555559</v>
      </c>
      <c r="G13" s="40">
        <v>46203.607638888891</v>
      </c>
      <c r="H13" s="54">
        <f>G13-F13</f>
        <v>8.333333331393078E-3</v>
      </c>
      <c r="I13" s="51">
        <v>0</v>
      </c>
      <c r="J13" s="34">
        <v>0</v>
      </c>
      <c r="K13" s="44" t="s">
        <v>48</v>
      </c>
      <c r="L13" s="35" t="s">
        <v>37</v>
      </c>
      <c r="M13" s="55">
        <v>25</v>
      </c>
      <c r="N13" s="55" t="s">
        <v>38</v>
      </c>
      <c r="O13" s="59">
        <v>1</v>
      </c>
      <c r="P13" s="8"/>
      <c r="Q13" s="8"/>
      <c r="R13" s="8"/>
      <c r="S13" s="8"/>
      <c r="T13" s="8"/>
      <c r="U13" s="8"/>
    </row>
    <row r="14" spans="1:21" ht="47.1" customHeight="1" x14ac:dyDescent="0.2">
      <c r="A14" s="52">
        <v>8</v>
      </c>
      <c r="B14" s="72"/>
      <c r="C14" s="38" t="s">
        <v>51</v>
      </c>
      <c r="D14" s="56" t="s">
        <v>52</v>
      </c>
      <c r="E14" s="51" t="s">
        <v>39</v>
      </c>
      <c r="F14" s="40">
        <v>46205.701388888891</v>
      </c>
      <c r="G14" s="40">
        <v>46205.791666666664</v>
      </c>
      <c r="H14" s="37">
        <v>9.0277777777777776E-2</v>
      </c>
      <c r="I14" s="38">
        <v>877</v>
      </c>
      <c r="J14" s="57">
        <v>1932</v>
      </c>
      <c r="K14" s="44" t="s">
        <v>53</v>
      </c>
      <c r="L14" s="35" t="s">
        <v>54</v>
      </c>
      <c r="M14" s="36">
        <v>19</v>
      </c>
      <c r="N14" s="36" t="s">
        <v>38</v>
      </c>
      <c r="O14" s="59">
        <v>1</v>
      </c>
      <c r="P14" s="8"/>
      <c r="Q14" s="8"/>
      <c r="R14" s="8"/>
      <c r="S14" s="8"/>
      <c r="T14" s="8"/>
      <c r="U14" s="8"/>
    </row>
    <row r="15" spans="1:21" ht="39.950000000000003" customHeight="1" x14ac:dyDescent="0.3">
      <c r="A15" s="52">
        <v>9</v>
      </c>
      <c r="B15" s="73"/>
      <c r="C15" s="38" t="s">
        <v>51</v>
      </c>
      <c r="D15" s="58" t="s">
        <v>52</v>
      </c>
      <c r="E15" s="51" t="s">
        <v>62</v>
      </c>
      <c r="F15" s="40">
        <v>46206.736111111109</v>
      </c>
      <c r="G15" s="40">
        <v>46206.84375</v>
      </c>
      <c r="H15" s="37">
        <v>0.1076388888888889</v>
      </c>
      <c r="I15" s="38">
        <v>965</v>
      </c>
      <c r="J15" s="57">
        <v>1932</v>
      </c>
      <c r="K15" s="44" t="s">
        <v>53</v>
      </c>
      <c r="L15" s="35" t="s">
        <v>54</v>
      </c>
      <c r="M15" s="36">
        <v>19</v>
      </c>
      <c r="N15" s="36" t="s">
        <v>38</v>
      </c>
      <c r="O15" s="59">
        <v>1</v>
      </c>
      <c r="P15" s="47"/>
      <c r="Q15" s="48"/>
      <c r="R15" s="23"/>
      <c r="S15" s="49"/>
      <c r="T15" s="49"/>
    </row>
    <row r="16" spans="1:21" ht="29.1" customHeight="1" x14ac:dyDescent="0.2">
      <c r="A16" s="20"/>
      <c r="B16" s="62"/>
      <c r="C16" s="62"/>
      <c r="D16" s="62"/>
      <c r="E16" s="21"/>
      <c r="F16" s="25"/>
      <c r="G16" s="25"/>
      <c r="H16" s="22"/>
      <c r="I16" s="21"/>
      <c r="J16" s="23"/>
      <c r="K16" s="26"/>
      <c r="L16" s="27"/>
      <c r="M16" s="24"/>
      <c r="N16" s="24"/>
    </row>
    <row r="17" spans="2:14" ht="18.75" x14ac:dyDescent="0.2">
      <c r="B17" s="69" t="s">
        <v>15</v>
      </c>
      <c r="C17" s="70"/>
      <c r="D17" s="18">
        <v>0</v>
      </c>
      <c r="F17" s="11"/>
      <c r="G17" s="14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94" t="s">
        <v>16</v>
      </c>
      <c r="C18" s="95"/>
      <c r="D18" s="18">
        <v>0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94" t="s">
        <v>17</v>
      </c>
      <c r="C19" s="95"/>
      <c r="D19" s="18">
        <v>0</v>
      </c>
      <c r="E19" s="10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67" t="s">
        <v>18</v>
      </c>
      <c r="C20" s="68"/>
      <c r="D20" s="18">
        <v>0</v>
      </c>
      <c r="E20" s="10"/>
      <c r="F20" s="13"/>
      <c r="G20" s="13"/>
      <c r="H20" s="13"/>
      <c r="I20" s="13"/>
      <c r="J20" s="13"/>
      <c r="K20" s="11"/>
      <c r="L20" s="13"/>
      <c r="M20" s="13"/>
      <c r="N20" s="13"/>
    </row>
    <row r="21" spans="2:14" ht="18.75" x14ac:dyDescent="0.2">
      <c r="B21" s="65" t="s">
        <v>12</v>
      </c>
      <c r="C21" s="66"/>
      <c r="D21" s="18">
        <v>2</v>
      </c>
      <c r="E21" s="3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63" t="s">
        <v>18</v>
      </c>
      <c r="C22" s="64"/>
      <c r="D22" s="18">
        <v>2</v>
      </c>
      <c r="E22" s="10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2">
      <c r="B23" s="90" t="s">
        <v>19</v>
      </c>
      <c r="C23" s="91"/>
      <c r="D23" s="18">
        <v>0</v>
      </c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customHeight="1" x14ac:dyDescent="0.2">
      <c r="B24" s="88" t="s">
        <v>20</v>
      </c>
      <c r="C24" s="89"/>
      <c r="D24" s="19">
        <v>5</v>
      </c>
      <c r="E24" s="5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18.75" x14ac:dyDescent="0.2">
      <c r="B25" s="96" t="s">
        <v>22</v>
      </c>
      <c r="C25" s="97"/>
      <c r="D25" s="18">
        <v>0</v>
      </c>
      <c r="E25" s="5"/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18.75" customHeight="1" x14ac:dyDescent="0.2">
      <c r="B26" s="92" t="s">
        <v>21</v>
      </c>
      <c r="C26" s="93"/>
      <c r="D26" s="18">
        <v>0</v>
      </c>
      <c r="F26" s="13"/>
      <c r="G26" s="13"/>
      <c r="H26" s="13"/>
      <c r="I26" s="13"/>
      <c r="J26" s="13"/>
      <c r="K26" s="13"/>
      <c r="L26" s="13"/>
      <c r="M26" s="13"/>
      <c r="N26" s="13"/>
    </row>
    <row r="27" spans="2:14" ht="7.5" customHeight="1" x14ac:dyDescent="0.2">
      <c r="B27" s="6"/>
      <c r="C27" s="6"/>
      <c r="D27" s="2"/>
      <c r="F27" s="13"/>
      <c r="G27" s="13"/>
      <c r="H27" s="13"/>
      <c r="I27" s="13"/>
      <c r="J27" s="13"/>
      <c r="K27" s="13"/>
      <c r="L27" s="13"/>
      <c r="M27" s="13"/>
      <c r="N27" s="13"/>
    </row>
    <row r="28" spans="2:14" ht="60.75" customHeight="1" x14ac:dyDescent="0.2">
      <c r="B28" s="86" t="s">
        <v>27</v>
      </c>
      <c r="C28" s="87"/>
      <c r="D28" s="16">
        <f>SUM(I7:I15)</f>
        <v>2953</v>
      </c>
      <c r="E28" s="60" t="s">
        <v>35</v>
      </c>
      <c r="F28" s="61"/>
      <c r="G28" s="16">
        <f>SUMIF(N7:N15,"да",I7:I15)</f>
        <v>2953</v>
      </c>
      <c r="H28" s="60" t="s">
        <v>28</v>
      </c>
      <c r="I28" s="61"/>
      <c r="J28" s="16">
        <f>D28-G28</f>
        <v>0</v>
      </c>
      <c r="M28" s="1"/>
      <c r="N28" s="4"/>
    </row>
    <row r="29" spans="2:14" ht="6.75" customHeight="1" x14ac:dyDescent="0.2">
      <c r="B29" s="29"/>
      <c r="C29" s="29"/>
      <c r="D29" s="30"/>
      <c r="E29" s="31"/>
      <c r="F29" s="32"/>
      <c r="G29" s="31"/>
      <c r="H29" s="31"/>
      <c r="I29" s="32"/>
      <c r="J29" s="31"/>
      <c r="K29" s="15"/>
      <c r="L29" s="1"/>
      <c r="M29" s="1"/>
      <c r="N29" s="4"/>
    </row>
    <row r="30" spans="2:14" ht="51" customHeight="1" x14ac:dyDescent="0.2">
      <c r="B30" s="86" t="s">
        <v>29</v>
      </c>
      <c r="C30" s="87"/>
      <c r="D30" s="17">
        <f>SUM(H7:H15)</f>
        <v>0.38958333333608203</v>
      </c>
      <c r="E30" s="60" t="s">
        <v>30</v>
      </c>
      <c r="F30" s="61"/>
      <c r="G30" s="17">
        <f>SUMIF(N7:N15,"да",H7:H15)</f>
        <v>0.38958333333608203</v>
      </c>
      <c r="H30" s="60" t="s">
        <v>31</v>
      </c>
      <c r="I30" s="61"/>
      <c r="J30" s="16">
        <f>D30-G30</f>
        <v>0</v>
      </c>
      <c r="M30" s="1"/>
      <c r="N30" s="4"/>
    </row>
    <row r="31" spans="2:14" ht="8.25" customHeight="1" x14ac:dyDescent="0.2">
      <c r="B31" s="29"/>
      <c r="C31" s="29"/>
      <c r="D31" s="33" t="s">
        <v>36</v>
      </c>
      <c r="E31" s="31"/>
      <c r="F31" s="31"/>
      <c r="G31" s="33" t="s">
        <v>36</v>
      </c>
      <c r="H31" s="31"/>
      <c r="I31" s="31"/>
      <c r="J31" s="33"/>
      <c r="M31" s="1"/>
      <c r="N31" s="4"/>
    </row>
    <row r="32" spans="2:14" ht="51" customHeight="1" x14ac:dyDescent="0.2">
      <c r="B32" s="86" t="s">
        <v>32</v>
      </c>
      <c r="C32" s="87"/>
      <c r="D32" s="50">
        <f>SUM(O7:O15)</f>
        <v>9</v>
      </c>
      <c r="E32" s="60" t="s">
        <v>33</v>
      </c>
      <c r="F32" s="61"/>
      <c r="G32" s="50">
        <f>SUMIF(N7:N15,"да",O7:O15)</f>
        <v>9</v>
      </c>
      <c r="H32" s="60" t="s">
        <v>34</v>
      </c>
      <c r="I32" s="61"/>
      <c r="J32" s="16">
        <f>D32-G32</f>
        <v>0</v>
      </c>
      <c r="M32" s="1"/>
      <c r="N32" s="4"/>
    </row>
    <row r="33" spans="2:14" ht="22.5" x14ac:dyDescent="0.2">
      <c r="B33" s="7" t="s">
        <v>13</v>
      </c>
      <c r="C33" s="7"/>
      <c r="G33" s="9"/>
      <c r="H33" s="9"/>
      <c r="I33" s="9"/>
      <c r="J33" s="9"/>
      <c r="K33" s="9"/>
      <c r="L33" s="4"/>
      <c r="M33" s="4"/>
      <c r="N33" s="4"/>
    </row>
    <row r="34" spans="2:14" ht="12.75" customHeight="1" x14ac:dyDescent="0.2">
      <c r="B34" s="85" t="s">
        <v>63</v>
      </c>
      <c r="C34" s="85"/>
      <c r="G34" s="9"/>
      <c r="H34" s="9"/>
      <c r="I34" s="9"/>
      <c r="J34" s="9"/>
      <c r="K34" s="9"/>
      <c r="L34" s="4"/>
      <c r="M34" s="4"/>
    </row>
    <row r="35" spans="2:14" x14ac:dyDescent="0.2">
      <c r="F35" s="12"/>
      <c r="G35" s="12"/>
      <c r="H35" s="12"/>
    </row>
    <row r="41" spans="2:14" ht="18.75" x14ac:dyDescent="0.2">
      <c r="F41" s="11"/>
      <c r="G41" s="11"/>
    </row>
  </sheetData>
  <sortState ref="B7:N14">
    <sortCondition ref="B7:B14"/>
    <sortCondition ref="F7:F14"/>
  </sortState>
  <mergeCells count="45">
    <mergeCell ref="B7:B8"/>
    <mergeCell ref="C7:C8"/>
    <mergeCell ref="I7:I8"/>
    <mergeCell ref="J7:J8"/>
    <mergeCell ref="L7:L8"/>
    <mergeCell ref="B5:B6"/>
    <mergeCell ref="B9:B10"/>
    <mergeCell ref="K5:K6"/>
    <mergeCell ref="B34:C34"/>
    <mergeCell ref="B32:C32"/>
    <mergeCell ref="B30:C30"/>
    <mergeCell ref="B24:C24"/>
    <mergeCell ref="B23:C23"/>
    <mergeCell ref="B26:C26"/>
    <mergeCell ref="B28:C28"/>
    <mergeCell ref="B18:C18"/>
    <mergeCell ref="B19:C19"/>
    <mergeCell ref="H32:I32"/>
    <mergeCell ref="B25:C25"/>
    <mergeCell ref="H28:I28"/>
    <mergeCell ref="E30:F30"/>
    <mergeCell ref="B11:B1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H30:I30"/>
    <mergeCell ref="E32:F32"/>
    <mergeCell ref="E28:F28"/>
    <mergeCell ref="B16:D16"/>
    <mergeCell ref="B22:C22"/>
    <mergeCell ref="B21:C21"/>
    <mergeCell ref="B20:C20"/>
    <mergeCell ref="B17:C17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2026-07-06T04:39:19Z</dcterms:modified>
</cp:coreProperties>
</file>