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4\11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9" i="12" l="1"/>
  <c r="D29" i="12"/>
  <c r="J27" i="12"/>
  <c r="G27" i="12"/>
  <c r="D27" i="12"/>
  <c r="G25" i="12"/>
  <c r="D25" i="12"/>
  <c r="H11" i="12" l="1"/>
  <c r="H10" i="12"/>
  <c r="H12" i="12" l="1"/>
  <c r="J29" i="12" l="1"/>
  <c r="J25" i="12" l="1"/>
</calcChain>
</file>

<file path=xl/sharedStrings.xml><?xml version="1.0" encoding="utf-8"?>
<sst xmlns="http://schemas.openxmlformats.org/spreadsheetml/2006/main" count="78" uniqueCount="63">
  <si>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</si>
  <si>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</si>
  <si>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</si>
  <si>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</si>
  <si>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</si>
  <si>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</si>
  <si>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</si>
  <si>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</si>
  <si>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</si>
  <si>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</si>
  <si>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</si>
  <si>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</si>
  <si>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</si>
  <si>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</si>
  <si>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</si>
  <si>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</si>
  <si>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</si>
  <si>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</si>
  <si>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</si>
  <si>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</si>
  <si>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</si>
  <si>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</si>
  <si>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</si>
  <si>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</si>
  <si>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</si>
  <si>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</si>
  <si>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</si>
  <si>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</si>
  <si>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</si>
  <si>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</si>
  <si>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</si>
  <si>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</si>
  <si>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</si>
  <si>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</si>
  <si>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</si>
  <si>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</si>
  <si>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</si>
  <si>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Исполнитель :  ДОДС Ярошенко А.А.</t>
  </si>
  <si>
    <t>за период с 08:00 28.10.24 по 08:00 04.11.24.</t>
  </si>
  <si>
    <t>Советский ф-л
АО "ЮРЭСК"</t>
  </si>
  <si>
    <t>г.Югорск</t>
  </si>
  <si>
    <t>ПС 110/10 Геологическая, 
КВЛ-10 кВ Жил. поселок-2</t>
  </si>
  <si>
    <t>ТО, НАПВ</t>
  </si>
  <si>
    <t>да</t>
  </si>
  <si>
    <t>г. Советский</t>
  </si>
  <si>
    <t>ПС 110 кВ Советская, ВЛ-10 кВ МК-156</t>
  </si>
  <si>
    <t>Не установлена, сильный ветер, снег</t>
  </si>
  <si>
    <t>нет</t>
  </si>
  <si>
    <t>ПС 110 кВ Соболиная, ВЛ-10 кВ Котельная-1</t>
  </si>
  <si>
    <t>Няганский ф-л 
АО "ЮРЭСК"</t>
  </si>
  <si>
    <t>п. Приобье</t>
  </si>
  <si>
    <t>ПС 110 кВ Сергино, 
ВЛ-10 кВ Ж/дорога</t>
  </si>
  <si>
    <t>ТО,УАПВ</t>
  </si>
  <si>
    <t>Причина отключения устанавливается (мокрый снег, порывистый ветер)</t>
  </si>
  <si>
    <t>РП 10 кВ №150, 
КВЛ-10 кВ ПМК</t>
  </si>
  <si>
    <t>ТО</t>
  </si>
  <si>
    <t>Отгорание провода ф.В оп.№20.</t>
  </si>
  <si>
    <t>Кондинский ф-л 
АО "ЮРЭСК"</t>
  </si>
  <si>
    <t>п. Половинка</t>
  </si>
  <si>
    <t>ПС 35 кВ Половинка, 
ВЛ-10 Поселок-2</t>
  </si>
  <si>
    <t>Падение дерева на ВЛ в пролете оп.67-68.</t>
  </si>
  <si>
    <t>Итого - 6 отключений, из них в сетях ЮРЭСК - 5</t>
  </si>
  <si>
    <t xml:space="preserve">Разрушение концевой кабельной муфты на ТП 9-11-8 яч.№6, Разрушение концевой кабельной муфты на  оп. 38/7 ф. Жил.посёлок-2 к ТП 9-13-18 ,  Низкое сопротивление изоляции КЛ-10кВ от оп. 54/3/2 до ТП 9-11-8 яч.№ 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</si>
</sst>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8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8" fillId="0" borderId="0" xfId="0" applyFont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63" fillId="0" borderId="1" xfId="0" applyNumberFormat="1" applyFont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/>
    </xf>
    <xf numFmtId="0" fontId="63" fillId="9" borderId="1" xfId="0" applyFont="1" applyFill="1" applyBorder="1" applyAlignment="1">
      <alignment horizontal="left" vertical="center" wrapText="1"/>
    </xf>
    <xf numFmtId="0" fontId="69" fillId="5" borderId="1" xfId="0" applyFont="1" applyFill="1" applyBorder="1" applyAlignment="1">
      <alignment vertical="center" wrapText="1"/>
    </xf>
    <xf numFmtId="0" fontId="69" fillId="6" borderId="1" xfId="0" applyFont="1" applyFill="1" applyBorder="1" applyAlignment="1">
      <alignment vertical="center" wrapText="1"/>
    </xf>
    <xf numFmtId="0" fontId="60" fillId="6" borderId="1" xfId="0" applyFont="1" applyFill="1" applyBorder="1" applyAlignment="1">
      <alignment vertical="center" wrapText="1"/>
    </xf>
    <xf numFmtId="0" fontId="69" fillId="4" borderId="1" xfId="0" applyFont="1" applyFill="1" applyBorder="1" applyAlignment="1">
      <alignment vertical="center" wrapText="1"/>
    </xf>
    <xf numFmtId="0" fontId="60" fillId="4" borderId="1" xfId="0" applyFont="1" applyFill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3" fillId="9" borderId="1" xfId="0" applyNumberFormat="1" applyFont="1" applyFill="1" applyBorder="1" applyAlignment="1">
      <alignment horizontal="left"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70" fillId="0" borderId="0" xfId="0" applyFont="1" applyAlignment="1">
      <alignment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2"/>
  <sheetViews>
    <sheetView tabSelected="1" zoomScale="70" zoomScaleNormal="70" zoomScaleSheetLayoutView="70" workbookViewId="0">
      <selection activeCell="H7" sqref="H7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5" ht="15.75" x14ac:dyDescent="0.25">
      <c r="A2" s="67" t="s">
        <v>23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5" ht="15.75" x14ac:dyDescent="0.2">
      <c r="A3" s="70" t="s">
        <v>38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5" ht="15.75" x14ac:dyDescent="0.2">
      <c r="A4" s="71" t="s">
        <v>11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</row>
    <row r="5" spans="1:15" x14ac:dyDescent="0.2">
      <c r="A5" s="54" t="s">
        <v>14</v>
      </c>
      <c r="B5" s="54" t="s">
        <v>4</v>
      </c>
      <c r="C5" s="68" t="s">
        <v>6</v>
      </c>
      <c r="D5" s="54" t="s">
        <v>3</v>
      </c>
      <c r="E5" s="54" t="s">
        <v>7</v>
      </c>
      <c r="F5" s="54" t="s">
        <v>5</v>
      </c>
      <c r="G5" s="54"/>
      <c r="H5" s="54" t="s">
        <v>10</v>
      </c>
      <c r="I5" s="54" t="s">
        <v>9</v>
      </c>
      <c r="J5" s="54" t="s">
        <v>26</v>
      </c>
      <c r="K5" s="54" t="s">
        <v>0</v>
      </c>
      <c r="L5" s="54" t="s">
        <v>8</v>
      </c>
      <c r="M5" s="54" t="s">
        <v>24</v>
      </c>
      <c r="N5" s="54" t="s">
        <v>25</v>
      </c>
    </row>
    <row r="6" spans="1:15" ht="52.5" customHeight="1" x14ac:dyDescent="0.2">
      <c r="A6" s="54"/>
      <c r="B6" s="54"/>
      <c r="C6" s="69"/>
      <c r="D6" s="54"/>
      <c r="E6" s="54"/>
      <c r="F6" s="38" t="s">
        <v>1</v>
      </c>
      <c r="G6" s="38" t="s">
        <v>2</v>
      </c>
      <c r="H6" s="54"/>
      <c r="I6" s="54"/>
      <c r="J6" s="54"/>
      <c r="K6" s="55"/>
      <c r="L6" s="54"/>
      <c r="M6" s="54"/>
      <c r="N6" s="54"/>
    </row>
    <row r="7" spans="1:15" ht="81.75" customHeight="1" x14ac:dyDescent="0.2">
      <c r="A7" s="41">
        <v>1</v>
      </c>
      <c r="B7" s="65" t="s">
        <v>39</v>
      </c>
      <c r="C7" s="39" t="s">
        <v>40</v>
      </c>
      <c r="D7" s="31" t="s">
        <v>41</v>
      </c>
      <c r="E7" s="35" t="s">
        <v>42</v>
      </c>
      <c r="F7" s="42">
        <v>45596.413194444445</v>
      </c>
      <c r="G7" s="42">
        <v>45596.720833333333</v>
      </c>
      <c r="H7" s="36">
        <v>0.30763888888888891</v>
      </c>
      <c r="I7" s="33">
        <v>1595</v>
      </c>
      <c r="J7" s="37">
        <v>3100</v>
      </c>
      <c r="K7" s="49" t="s">
        <v>62</v>
      </c>
      <c r="L7" s="33">
        <v>12</v>
      </c>
      <c r="M7" s="32">
        <v>1</v>
      </c>
      <c r="N7" s="25" t="s">
        <v>43</v>
      </c>
      <c r="O7" s="87">
        <v>1</v>
      </c>
    </row>
    <row r="8" spans="1:15" ht="40.5" customHeight="1" x14ac:dyDescent="0.2">
      <c r="A8" s="41">
        <v>2</v>
      </c>
      <c r="B8" s="65"/>
      <c r="C8" s="64" t="s">
        <v>44</v>
      </c>
      <c r="D8" s="31" t="s">
        <v>45</v>
      </c>
      <c r="E8" s="35" t="s">
        <v>42</v>
      </c>
      <c r="F8" s="42">
        <v>45597.757638888892</v>
      </c>
      <c r="G8" s="42">
        <v>45597.848611111112</v>
      </c>
      <c r="H8" s="43">
        <v>9.0972222222222218E-2</v>
      </c>
      <c r="I8" s="33">
        <v>695</v>
      </c>
      <c r="J8" s="37">
        <v>0</v>
      </c>
      <c r="K8" s="50" t="s">
        <v>46</v>
      </c>
      <c r="L8" s="33" t="s">
        <v>47</v>
      </c>
      <c r="M8" s="32">
        <v>0</v>
      </c>
      <c r="N8" s="25" t="s">
        <v>43</v>
      </c>
      <c r="O8" s="87">
        <v>1</v>
      </c>
    </row>
    <row r="9" spans="1:15" ht="39.6" customHeight="1" x14ac:dyDescent="0.2">
      <c r="A9" s="41">
        <v>3</v>
      </c>
      <c r="B9" s="65"/>
      <c r="C9" s="64"/>
      <c r="D9" s="31" t="s">
        <v>48</v>
      </c>
      <c r="E9" s="35" t="s">
        <v>42</v>
      </c>
      <c r="F9" s="42">
        <v>45597.759027777778</v>
      </c>
      <c r="G9" s="42">
        <v>45597.879861111112</v>
      </c>
      <c r="H9" s="43">
        <v>0.12222222222222223</v>
      </c>
      <c r="I9" s="33">
        <v>1505</v>
      </c>
      <c r="J9" s="37">
        <v>0</v>
      </c>
      <c r="K9" s="50" t="s">
        <v>46</v>
      </c>
      <c r="L9" s="33" t="s">
        <v>47</v>
      </c>
      <c r="M9" s="32">
        <v>0</v>
      </c>
      <c r="N9" s="25" t="s">
        <v>43</v>
      </c>
      <c r="O9" s="87">
        <v>1</v>
      </c>
    </row>
    <row r="10" spans="1:15" ht="41.45" customHeight="1" x14ac:dyDescent="0.2">
      <c r="A10" s="41">
        <v>4</v>
      </c>
      <c r="B10" s="65"/>
      <c r="C10" s="31" t="s">
        <v>44</v>
      </c>
      <c r="D10" s="31" t="s">
        <v>54</v>
      </c>
      <c r="E10" s="35" t="s">
        <v>55</v>
      </c>
      <c r="F10" s="42">
        <v>45599.427083333336</v>
      </c>
      <c r="G10" s="42">
        <v>45599.61041666667</v>
      </c>
      <c r="H10" s="43">
        <f>G10-F10</f>
        <v>0.18333333333430346</v>
      </c>
      <c r="I10" s="33">
        <v>1190</v>
      </c>
      <c r="J10" s="37">
        <v>300</v>
      </c>
      <c r="K10" s="52" t="s">
        <v>56</v>
      </c>
      <c r="L10" s="33" t="s">
        <v>47</v>
      </c>
      <c r="M10" s="32">
        <v>-1</v>
      </c>
      <c r="N10" s="25" t="s">
        <v>43</v>
      </c>
      <c r="O10" s="87">
        <v>1</v>
      </c>
    </row>
    <row r="11" spans="1:15" ht="37.5" customHeight="1" x14ac:dyDescent="0.2">
      <c r="A11" s="41">
        <v>5</v>
      </c>
      <c r="B11" s="48" t="s">
        <v>57</v>
      </c>
      <c r="C11" s="44" t="s">
        <v>58</v>
      </c>
      <c r="D11" s="44" t="s">
        <v>59</v>
      </c>
      <c r="E11" s="33" t="s">
        <v>55</v>
      </c>
      <c r="F11" s="42">
        <v>45599.924305555556</v>
      </c>
      <c r="G11" s="42">
        <v>45599.994444444441</v>
      </c>
      <c r="H11" s="45">
        <f>SUM(G11-F11)</f>
        <v>7.0138888884685002E-2</v>
      </c>
      <c r="I11" s="46">
        <v>1030</v>
      </c>
      <c r="J11" s="33">
        <v>528</v>
      </c>
      <c r="K11" s="53" t="s">
        <v>60</v>
      </c>
      <c r="L11" s="47" t="s">
        <v>47</v>
      </c>
      <c r="M11" s="32">
        <v>-2</v>
      </c>
      <c r="N11" s="25" t="s">
        <v>43</v>
      </c>
      <c r="O11" s="87">
        <v>1</v>
      </c>
    </row>
    <row r="12" spans="1:15" ht="42" customHeight="1" x14ac:dyDescent="0.2">
      <c r="A12" s="41">
        <v>6</v>
      </c>
      <c r="B12" s="48" t="s">
        <v>49</v>
      </c>
      <c r="C12" s="31" t="s">
        <v>50</v>
      </c>
      <c r="D12" s="44" t="s">
        <v>51</v>
      </c>
      <c r="E12" s="35" t="s">
        <v>52</v>
      </c>
      <c r="F12" s="34">
        <v>45599.319444444445</v>
      </c>
      <c r="G12" s="34">
        <v>45599.319444444445</v>
      </c>
      <c r="H12" s="45">
        <f>G12-F12</f>
        <v>0</v>
      </c>
      <c r="I12" s="37">
        <v>0</v>
      </c>
      <c r="J12" s="46">
        <v>0</v>
      </c>
      <c r="K12" s="51" t="s">
        <v>53</v>
      </c>
      <c r="L12" s="47" t="s">
        <v>47</v>
      </c>
      <c r="M12" s="32">
        <v>1</v>
      </c>
      <c r="N12" s="25" t="s">
        <v>47</v>
      </c>
      <c r="O12" s="87">
        <v>1</v>
      </c>
    </row>
    <row r="13" spans="1:15" ht="24.95" customHeight="1" x14ac:dyDescent="0.2">
      <c r="B13" s="63" t="s">
        <v>61</v>
      </c>
      <c r="C13" s="63"/>
      <c r="D13" s="63"/>
      <c r="E13" s="11"/>
      <c r="F13" s="12"/>
      <c r="G13" s="12"/>
      <c r="H13" s="13"/>
      <c r="I13" s="11"/>
      <c r="J13" s="28"/>
      <c r="K13" s="14"/>
      <c r="L13" s="16"/>
      <c r="M13" s="16"/>
      <c r="N13" s="16"/>
    </row>
    <row r="14" spans="1:15" ht="18.75" x14ac:dyDescent="0.2">
      <c r="B14" s="60" t="s">
        <v>15</v>
      </c>
      <c r="C14" s="60"/>
      <c r="D14" s="26">
        <v>2</v>
      </c>
      <c r="F14" s="12"/>
      <c r="G14" s="17"/>
      <c r="H14" s="16"/>
      <c r="I14" s="16"/>
      <c r="J14" s="16"/>
      <c r="K14" s="16"/>
      <c r="L14" s="16"/>
      <c r="M14" s="16"/>
      <c r="N14" s="16"/>
    </row>
    <row r="15" spans="1:15" ht="18.75" customHeight="1" x14ac:dyDescent="0.2">
      <c r="B15" s="61" t="s">
        <v>16</v>
      </c>
      <c r="C15" s="62"/>
      <c r="D15" s="26">
        <v>0</v>
      </c>
      <c r="E15" s="10"/>
      <c r="F15" s="16"/>
      <c r="G15" s="16"/>
      <c r="H15" s="16"/>
      <c r="I15" s="16"/>
      <c r="J15" s="16"/>
      <c r="K15" s="16"/>
      <c r="L15" s="16"/>
      <c r="M15" s="16"/>
      <c r="N15" s="16"/>
    </row>
    <row r="16" spans="1:15" ht="18.75" x14ac:dyDescent="0.2">
      <c r="B16" s="61" t="s">
        <v>17</v>
      </c>
      <c r="C16" s="62"/>
      <c r="D16" s="26">
        <v>1</v>
      </c>
      <c r="E16" s="10"/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.75" customHeight="1" x14ac:dyDescent="0.2">
      <c r="B17" s="77" t="s">
        <v>18</v>
      </c>
      <c r="C17" s="78"/>
      <c r="D17" s="26">
        <v>0</v>
      </c>
      <c r="E17" s="10"/>
      <c r="F17" s="16"/>
      <c r="G17" s="16"/>
      <c r="H17" s="16"/>
      <c r="I17" s="16"/>
      <c r="J17" s="16"/>
      <c r="K17" s="12"/>
      <c r="L17" s="16"/>
      <c r="M17" s="16"/>
      <c r="N17" s="16"/>
    </row>
    <row r="18" spans="2:14" ht="18.75" x14ac:dyDescent="0.2">
      <c r="B18" s="83" t="s">
        <v>12</v>
      </c>
      <c r="C18" s="84"/>
      <c r="D18" s="26">
        <v>1</v>
      </c>
      <c r="E18" s="3"/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customHeight="1" x14ac:dyDescent="0.2">
      <c r="B19" s="81" t="s">
        <v>18</v>
      </c>
      <c r="C19" s="82"/>
      <c r="D19" s="26">
        <v>0</v>
      </c>
      <c r="E19" s="10"/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18.75" customHeight="1" x14ac:dyDescent="0.2">
      <c r="B20" s="79" t="s">
        <v>19</v>
      </c>
      <c r="C20" s="80"/>
      <c r="D20" s="26">
        <v>0</v>
      </c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18.75" customHeight="1" x14ac:dyDescent="0.2">
      <c r="B21" s="75" t="s">
        <v>20</v>
      </c>
      <c r="C21" s="76"/>
      <c r="D21" s="27">
        <v>3</v>
      </c>
      <c r="E21" s="5"/>
      <c r="F21" s="16"/>
      <c r="G21" s="16"/>
      <c r="H21" s="16"/>
      <c r="I21" s="16"/>
      <c r="J21" s="16"/>
      <c r="K21" s="16"/>
      <c r="L21" s="16"/>
      <c r="M21" s="16"/>
      <c r="N21" s="16"/>
    </row>
    <row r="22" spans="2:14" ht="18.75" x14ac:dyDescent="0.2">
      <c r="B22" s="58" t="s">
        <v>22</v>
      </c>
      <c r="C22" s="59"/>
      <c r="D22" s="26">
        <v>0</v>
      </c>
      <c r="E22" s="5"/>
      <c r="F22" s="16"/>
      <c r="G22" s="16"/>
      <c r="H22" s="16"/>
      <c r="I22" s="16"/>
      <c r="J22" s="16"/>
      <c r="K22" s="16"/>
      <c r="L22" s="16"/>
      <c r="M22" s="16"/>
      <c r="N22" s="16"/>
    </row>
    <row r="23" spans="2:14" ht="18.75" customHeight="1" x14ac:dyDescent="0.2">
      <c r="B23" s="85" t="s">
        <v>21</v>
      </c>
      <c r="C23" s="86"/>
      <c r="D23" s="26">
        <v>0</v>
      </c>
      <c r="F23" s="16"/>
      <c r="G23" s="16"/>
      <c r="H23" s="16"/>
      <c r="I23" s="16"/>
      <c r="J23" s="16"/>
      <c r="K23" s="16"/>
      <c r="L23" s="16"/>
      <c r="M23" s="16"/>
      <c r="N23" s="16"/>
    </row>
    <row r="24" spans="2:14" ht="7.5" customHeight="1" x14ac:dyDescent="0.2">
      <c r="B24" s="6"/>
      <c r="C24" s="6"/>
      <c r="D24" s="2"/>
      <c r="F24" s="16"/>
      <c r="G24" s="16"/>
      <c r="H24" s="16"/>
      <c r="I24" s="16"/>
      <c r="J24" s="16"/>
      <c r="K24" s="16"/>
      <c r="L24" s="16"/>
      <c r="M24" s="16"/>
      <c r="N24" s="16"/>
    </row>
    <row r="25" spans="2:14" ht="60.75" customHeight="1" x14ac:dyDescent="0.2">
      <c r="B25" s="73" t="s">
        <v>27</v>
      </c>
      <c r="C25" s="74"/>
      <c r="D25" s="19">
        <f>SUM(I7:I12)</f>
        <v>6015</v>
      </c>
      <c r="E25" s="56" t="s">
        <v>36</v>
      </c>
      <c r="F25" s="57"/>
      <c r="G25" s="19">
        <f>SUMIF(N7:N12,"да",I7:I12)</f>
        <v>6015</v>
      </c>
      <c r="H25" s="56" t="s">
        <v>28</v>
      </c>
      <c r="I25" s="57"/>
      <c r="J25" s="19">
        <f>D25-G25</f>
        <v>0</v>
      </c>
      <c r="M25" s="1"/>
      <c r="N25" s="4"/>
    </row>
    <row r="26" spans="2:14" ht="6.75" customHeight="1" x14ac:dyDescent="0.2">
      <c r="B26" s="29"/>
      <c r="C26" s="29"/>
      <c r="D26" s="20"/>
      <c r="E26" s="21"/>
      <c r="F26" s="22"/>
      <c r="G26" s="21"/>
      <c r="H26" s="21"/>
      <c r="I26" s="22"/>
      <c r="J26" s="21"/>
      <c r="K26" s="18"/>
      <c r="L26" s="1"/>
      <c r="M26" s="1"/>
      <c r="N26" s="4"/>
    </row>
    <row r="27" spans="2:14" ht="51" customHeight="1" x14ac:dyDescent="0.2">
      <c r="B27" s="73" t="s">
        <v>29</v>
      </c>
      <c r="C27" s="74"/>
      <c r="D27" s="30">
        <f>SUM(H7:H12)</f>
        <v>0.77430555555232183</v>
      </c>
      <c r="E27" s="56" t="s">
        <v>30</v>
      </c>
      <c r="F27" s="57"/>
      <c r="G27" s="23">
        <f>SUMIF(N7:N12,"да",H7:H12)</f>
        <v>0.77430555555232183</v>
      </c>
      <c r="H27" s="56" t="s">
        <v>31</v>
      </c>
      <c r="I27" s="57"/>
      <c r="J27" s="23">
        <f>D27-G27</f>
        <v>0</v>
      </c>
      <c r="M27" s="1"/>
      <c r="N27" s="4"/>
    </row>
    <row r="28" spans="2:14" ht="8.25" customHeight="1" x14ac:dyDescent="0.2">
      <c r="B28" s="29"/>
      <c r="C28" s="29"/>
      <c r="D28" s="24"/>
      <c r="E28" s="21"/>
      <c r="F28" s="21"/>
      <c r="G28" s="24" t="s">
        <v>35</v>
      </c>
      <c r="H28" s="21"/>
      <c r="I28" s="21"/>
      <c r="J28" s="24"/>
      <c r="M28" s="1"/>
      <c r="N28" s="4"/>
    </row>
    <row r="29" spans="2:14" ht="51" customHeight="1" x14ac:dyDescent="0.2">
      <c r="B29" s="73" t="s">
        <v>32</v>
      </c>
      <c r="C29" s="74"/>
      <c r="D29" s="19">
        <f>SUM(O7:O12)</f>
        <v>6</v>
      </c>
      <c r="E29" s="56" t="s">
        <v>33</v>
      </c>
      <c r="F29" s="57"/>
      <c r="G29" s="40">
        <f>SUMIF(N7:N12,"да",O7:O12)</f>
        <v>5</v>
      </c>
      <c r="H29" s="56" t="s">
        <v>34</v>
      </c>
      <c r="I29" s="57"/>
      <c r="J29" s="19">
        <f>D29-G29</f>
        <v>1</v>
      </c>
      <c r="M29" s="1"/>
      <c r="N29" s="4"/>
    </row>
    <row r="30" spans="2:14" ht="22.5" x14ac:dyDescent="0.2">
      <c r="B30" s="7" t="s">
        <v>13</v>
      </c>
      <c r="C30" s="7"/>
      <c r="G30" s="9"/>
      <c r="H30" s="9"/>
      <c r="I30" s="9"/>
      <c r="J30" s="9"/>
      <c r="K30" s="9"/>
      <c r="L30" s="4"/>
      <c r="M30" s="4"/>
      <c r="N30" s="4"/>
    </row>
    <row r="31" spans="2:14" ht="12.75" customHeight="1" x14ac:dyDescent="0.2">
      <c r="B31" s="72" t="s">
        <v>37</v>
      </c>
      <c r="C31" s="72"/>
      <c r="G31" s="9"/>
      <c r="H31" s="9"/>
      <c r="I31" s="9"/>
      <c r="J31" s="9"/>
      <c r="K31" s="9"/>
      <c r="L31" s="4"/>
      <c r="M31" s="4"/>
    </row>
    <row r="32" spans="2:14" x14ac:dyDescent="0.2">
      <c r="F32" s="15"/>
      <c r="G32" s="15"/>
      <c r="H32" s="15"/>
    </row>
  </sheetData>
  <sortState ref="B7:N10">
    <sortCondition ref="F7:F10"/>
  </sortState>
  <mergeCells count="40">
    <mergeCell ref="B31:C31"/>
    <mergeCell ref="B29:C29"/>
    <mergeCell ref="B27:C27"/>
    <mergeCell ref="B21:C21"/>
    <mergeCell ref="B17:C17"/>
    <mergeCell ref="B20:C20"/>
    <mergeCell ref="B19:C19"/>
    <mergeCell ref="B18:C18"/>
    <mergeCell ref="B23:C23"/>
    <mergeCell ref="B25:C25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K5:K6"/>
    <mergeCell ref="H29:I29"/>
    <mergeCell ref="B22:C22"/>
    <mergeCell ref="H25:I25"/>
    <mergeCell ref="E27:F27"/>
    <mergeCell ref="H27:I27"/>
    <mergeCell ref="B14:C14"/>
    <mergeCell ref="B15:C15"/>
    <mergeCell ref="B13:D13"/>
    <mergeCell ref="B16:C16"/>
    <mergeCell ref="E29:F29"/>
    <mergeCell ref="E25:F25"/>
    <mergeCell ref="C8:C9"/>
    <mergeCell ref="B7:B10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2024-11-05T03:34:29Z</dcterms:modified>
</cp:coreProperties>
</file>