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5\"/>
    </mc:Choice>
  </mc:AlternateContent>
  <bookViews>
    <workbookView showSheetTabs="0" xWindow="0" yWindow="0" windowWidth="28800" windowHeight="12435" tabRatio="592"/>
  </bookViews>
  <sheets>
    <sheet name="Суточная ведомость" sheetId="12" r:id="rId1"/>
  </sheets>
  <definedNames>
    <definedName name="А1">'Суточная ведомость'!$HN$6</definedName>
  </definedNames>
  <calcPr calcId="152511"/>
</workbook>
</file>

<file path=xl/calcChain.xml><?xml version="1.0" encoding="utf-8"?>
<calcChain xmlns="http://schemas.openxmlformats.org/spreadsheetml/2006/main">
  <c r="G28" i="12" l="1"/>
  <c r="G24" i="12"/>
  <c r="D28" i="12"/>
  <c r="D24" i="12"/>
  <c r="H11" i="12" l="1"/>
  <c r="D26" i="12" s="1"/>
  <c r="G26" i="12" l="1"/>
  <c r="J28" i="12"/>
  <c r="J24" i="12"/>
  <c r="J26" i="12" l="1"/>
</calcChain>
</file>

<file path=xl/sharedStrings.xml><?xml version="1.0" encoding="utf-8"?>
<sst xmlns="http://schemas.openxmlformats.org/spreadsheetml/2006/main" count="69" uniqueCount="56">
  <si>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</si>
  <si>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</si>
  <si>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</si>
  <si>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</si>
  <si>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</si>
  <si>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</si>
  <si>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</si>
  <si>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</si>
  <si>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</si>
  <si>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</si>
  <si>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</si>
  <si>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</si>
  <si>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</si>
  <si>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</si>
  <si>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</si>
  <si>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</si>
  <si>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</si>
  <si>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</si>
  <si>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</si>
  <si>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</si>
  <si>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</si>
  <si>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</si>
  <si>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</si>
  <si>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</si>
  <si>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</si>
  <si>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</si>
  <si>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</si>
  <si>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</si>
  <si>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</si>
  <si>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</si>
  <si>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</si>
  <si>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</si>
  <si>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</si>
  <si>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</si>
  <si>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</si>
  <si>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</si>
  <si>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</si>
  <si>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Исполнитель :  ДОДС Ярошенко А.А.</t>
  </si>
  <si>
    <t>да</t>
  </si>
  <si>
    <t>нет</t>
  </si>
  <si>
    <t>за период с 08:00 27.04.26 по 08:00 04.05.26.</t>
  </si>
  <si>
    <t>Няганский ф-л 
АО "ЮРЭСК"</t>
  </si>
  <si>
    <t>г. Нягань</t>
  </si>
  <si>
    <t>ВЛ-110 Вандмтор-Сергино-1</t>
  </si>
  <si>
    <t>ПС Вандмтор НВЧЗ, УАПВ.
ПС Сергино НВЧЗ, 1ст. ТНЗНП, УАПВ</t>
  </si>
  <si>
    <t>ЮТЭК-Конда ПО "Ханты-Мансийский р-н"</t>
  </si>
  <si>
    <t>п. Белогорье</t>
  </si>
  <si>
    <t>ПС 110 кВ Луговская,                                ВЛ-10 кВ Белогорье-2</t>
  </si>
  <si>
    <t>ТО, УАПВ</t>
  </si>
  <si>
    <t>Схлест проводов от ЛР-10 к ТП 18-5011. (на балансе РЭС-Сервис)</t>
  </si>
  <si>
    <t>ЮТЭК-Когалым</t>
  </si>
  <si>
    <t>г. Когалым</t>
  </si>
  <si>
    <t>ПС 35 кВ №30 Прибалтийская,
КЛ-10 кВ яч.19</t>
  </si>
  <si>
    <t>МТЗ</t>
  </si>
  <si>
    <t>Повреждение КЛ-0,4 кВ от Т-2 на ТП 10 кВ №95</t>
  </si>
  <si>
    <t>Перекрытие изолирующей подвески с разрушением 1 изолятора ф.А оп.№195. ПС Вандмтор L-60,3 км, фаза А0, Iкз =1.176,  3Io=0.42, 3Uo=3.0. ПС Сергино L-2 км, фаза А0, 3I0=2,64, 3U0=56,8, Iкз=2,047.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</si>
</sst>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0" fontId="39" fillId="2" borderId="9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0" fontId="60" fillId="2" borderId="9" xfId="0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/>
    </xf>
    <xf numFmtId="0" fontId="60" fillId="2" borderId="8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10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60" fillId="4" borderId="8" xfId="0" applyFont="1" applyFill="1" applyBorder="1" applyAlignment="1">
      <alignment horizontal="center" vertical="center" wrapText="1"/>
    </xf>
    <xf numFmtId="0" fontId="60" fillId="4" borderId="10" xfId="0" applyFont="1" applyFill="1" applyBorder="1" applyAlignment="1">
      <alignment horizontal="center" vertical="center" wrapText="1"/>
    </xf>
    <xf numFmtId="0" fontId="60" fillId="4" borderId="9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63" fillId="0" borderId="8" xfId="0" applyFont="1" applyFill="1" applyBorder="1" applyAlignment="1">
      <alignment horizontal="center" vertical="center" wrapText="1"/>
    </xf>
    <xf numFmtId="0" fontId="63" fillId="0" borderId="10" xfId="0" applyFont="1" applyFill="1" applyBorder="1" applyAlignment="1">
      <alignment horizontal="center" vertical="center" wrapText="1"/>
    </xf>
    <xf numFmtId="0" fontId="63" fillId="0" borderId="9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7"/>
  <sheetViews>
    <sheetView tabSelected="1" view="pageBreakPreview" zoomScale="80" zoomScaleNormal="93" zoomScaleSheetLayoutView="80" workbookViewId="0">
      <selection activeCell="E16" sqref="E16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6.425781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28"/>
    </row>
    <row r="2" spans="1:15" ht="15.75" x14ac:dyDescent="0.25">
      <c r="A2" s="72" t="s">
        <v>23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5" ht="15.75" x14ac:dyDescent="0.2">
      <c r="A3" s="76" t="s">
        <v>40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5" ht="15.75" x14ac:dyDescent="0.2">
      <c r="A4" s="77" t="s">
        <v>11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5" x14ac:dyDescent="0.2">
      <c r="A5" s="73" t="s">
        <v>14</v>
      </c>
      <c r="B5" s="73" t="s">
        <v>4</v>
      </c>
      <c r="C5" s="74" t="s">
        <v>6</v>
      </c>
      <c r="D5" s="73" t="s">
        <v>3</v>
      </c>
      <c r="E5" s="73" t="s">
        <v>7</v>
      </c>
      <c r="F5" s="73" t="s">
        <v>5</v>
      </c>
      <c r="G5" s="73"/>
      <c r="H5" s="73" t="s">
        <v>10</v>
      </c>
      <c r="I5" s="73" t="s">
        <v>9</v>
      </c>
      <c r="J5" s="73" t="s">
        <v>26</v>
      </c>
      <c r="K5" s="73" t="s">
        <v>0</v>
      </c>
      <c r="L5" s="73" t="s">
        <v>8</v>
      </c>
      <c r="M5" s="73" t="s">
        <v>24</v>
      </c>
      <c r="N5" s="73" t="s">
        <v>25</v>
      </c>
    </row>
    <row r="6" spans="1:15" ht="52.5" customHeight="1" x14ac:dyDescent="0.2">
      <c r="A6" s="73"/>
      <c r="B6" s="73"/>
      <c r="C6" s="75"/>
      <c r="D6" s="73"/>
      <c r="E6" s="73"/>
      <c r="F6" s="36" t="s">
        <v>1</v>
      </c>
      <c r="G6" s="36" t="s">
        <v>2</v>
      </c>
      <c r="H6" s="73"/>
      <c r="I6" s="73"/>
      <c r="J6" s="73"/>
      <c r="K6" s="78"/>
      <c r="L6" s="73"/>
      <c r="M6" s="73"/>
      <c r="N6" s="73"/>
    </row>
    <row r="7" spans="1:15" ht="72" customHeight="1" x14ac:dyDescent="0.2">
      <c r="A7" s="38">
        <v>1</v>
      </c>
      <c r="B7" s="44" t="s">
        <v>41</v>
      </c>
      <c r="C7" s="45" t="s">
        <v>42</v>
      </c>
      <c r="D7" s="46" t="s">
        <v>43</v>
      </c>
      <c r="E7" s="47" t="s">
        <v>44</v>
      </c>
      <c r="F7" s="48">
        <v>46141.177083333336</v>
      </c>
      <c r="G7" s="48">
        <v>46141.177083333336</v>
      </c>
      <c r="H7" s="49">
        <v>0</v>
      </c>
      <c r="I7" s="47">
        <v>0</v>
      </c>
      <c r="J7" s="47">
        <v>0</v>
      </c>
      <c r="K7" s="60" t="s">
        <v>55</v>
      </c>
      <c r="L7" s="41" t="s">
        <v>39</v>
      </c>
      <c r="M7" s="42">
        <v>3</v>
      </c>
      <c r="N7" s="37" t="s">
        <v>38</v>
      </c>
      <c r="O7" s="35">
        <v>1</v>
      </c>
    </row>
    <row r="8" spans="1:15" ht="39.950000000000003" customHeight="1" x14ac:dyDescent="0.2">
      <c r="A8" s="43">
        <v>2</v>
      </c>
      <c r="B8" s="99" t="s">
        <v>45</v>
      </c>
      <c r="C8" s="61" t="s">
        <v>46</v>
      </c>
      <c r="D8" s="50" t="s">
        <v>47</v>
      </c>
      <c r="E8" s="47" t="s">
        <v>48</v>
      </c>
      <c r="F8" s="48">
        <v>46140.599305555559</v>
      </c>
      <c r="G8" s="48">
        <v>46140.599305555559</v>
      </c>
      <c r="H8" s="49">
        <v>0</v>
      </c>
      <c r="I8" s="47">
        <v>0</v>
      </c>
      <c r="J8" s="51">
        <v>0</v>
      </c>
      <c r="K8" s="64" t="s">
        <v>49</v>
      </c>
      <c r="L8" s="52" t="s">
        <v>39</v>
      </c>
      <c r="M8" s="53">
        <v>15</v>
      </c>
      <c r="N8" s="39" t="s">
        <v>39</v>
      </c>
      <c r="O8" s="35">
        <v>1</v>
      </c>
    </row>
    <row r="9" spans="1:15" ht="39.950000000000003" customHeight="1" x14ac:dyDescent="0.2">
      <c r="A9" s="59">
        <v>3</v>
      </c>
      <c r="B9" s="100"/>
      <c r="C9" s="62"/>
      <c r="D9" s="50" t="s">
        <v>47</v>
      </c>
      <c r="E9" s="47" t="s">
        <v>48</v>
      </c>
      <c r="F9" s="48">
        <v>46140.640972222223</v>
      </c>
      <c r="G9" s="48">
        <v>46140.640972222223</v>
      </c>
      <c r="H9" s="49">
        <v>0</v>
      </c>
      <c r="I9" s="47">
        <v>0</v>
      </c>
      <c r="J9" s="51">
        <v>0</v>
      </c>
      <c r="K9" s="65"/>
      <c r="L9" s="52" t="s">
        <v>39</v>
      </c>
      <c r="M9" s="53">
        <v>15</v>
      </c>
      <c r="N9" s="39" t="s">
        <v>39</v>
      </c>
      <c r="O9" s="35">
        <v>1</v>
      </c>
    </row>
    <row r="10" spans="1:15" ht="39.950000000000003" customHeight="1" x14ac:dyDescent="0.2">
      <c r="A10" s="59">
        <v>4</v>
      </c>
      <c r="B10" s="101"/>
      <c r="C10" s="63"/>
      <c r="D10" s="50" t="s">
        <v>47</v>
      </c>
      <c r="E10" s="47" t="s">
        <v>48</v>
      </c>
      <c r="F10" s="48">
        <v>46140.669444444444</v>
      </c>
      <c r="G10" s="48">
        <v>46140.669444444444</v>
      </c>
      <c r="H10" s="49">
        <v>0</v>
      </c>
      <c r="I10" s="47">
        <v>0</v>
      </c>
      <c r="J10" s="51">
        <v>0</v>
      </c>
      <c r="K10" s="66"/>
      <c r="L10" s="52" t="s">
        <v>39</v>
      </c>
      <c r="M10" s="53">
        <v>15</v>
      </c>
      <c r="N10" s="39" t="s">
        <v>39</v>
      </c>
      <c r="O10" s="35">
        <v>1</v>
      </c>
    </row>
    <row r="11" spans="1:15" ht="39.950000000000003" customHeight="1" x14ac:dyDescent="0.2">
      <c r="A11" s="59">
        <v>5</v>
      </c>
      <c r="B11" s="54" t="s">
        <v>50</v>
      </c>
      <c r="C11" s="37" t="s">
        <v>51</v>
      </c>
      <c r="D11" s="50" t="s">
        <v>52</v>
      </c>
      <c r="E11" s="37" t="s">
        <v>53</v>
      </c>
      <c r="F11" s="48">
        <v>46141.347222222219</v>
      </c>
      <c r="G11" s="48">
        <v>46141.369444444441</v>
      </c>
      <c r="H11" s="55">
        <f>G11-F11</f>
        <v>2.2222222221898846E-2</v>
      </c>
      <c r="I11" s="40">
        <v>25</v>
      </c>
      <c r="J11" s="56">
        <v>100</v>
      </c>
      <c r="K11" s="58" t="s">
        <v>54</v>
      </c>
      <c r="L11" s="57" t="s">
        <v>39</v>
      </c>
      <c r="M11" s="39">
        <v>5</v>
      </c>
      <c r="N11" s="39" t="s">
        <v>38</v>
      </c>
      <c r="O11" s="35">
        <v>1</v>
      </c>
    </row>
    <row r="12" spans="1:15" ht="29.1" customHeight="1" x14ac:dyDescent="0.2">
      <c r="A12" s="20"/>
      <c r="B12" s="96"/>
      <c r="C12" s="96"/>
      <c r="D12" s="96"/>
      <c r="E12" s="21"/>
      <c r="F12" s="25"/>
      <c r="G12" s="25"/>
      <c r="H12" s="22"/>
      <c r="I12" s="21"/>
      <c r="J12" s="23"/>
      <c r="K12" s="26"/>
      <c r="L12" s="27"/>
      <c r="M12" s="24"/>
      <c r="N12" s="24"/>
    </row>
    <row r="13" spans="1:15" ht="18.75" x14ac:dyDescent="0.2">
      <c r="B13" s="92" t="s">
        <v>15</v>
      </c>
      <c r="C13" s="93"/>
      <c r="D13" s="18">
        <v>4</v>
      </c>
      <c r="F13" s="11"/>
      <c r="G13" s="14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94" t="s">
        <v>16</v>
      </c>
      <c r="C14" s="95"/>
      <c r="D14" s="18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x14ac:dyDescent="0.2">
      <c r="B15" s="94" t="s">
        <v>17</v>
      </c>
      <c r="C15" s="95"/>
      <c r="D15" s="18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90" t="s">
        <v>18</v>
      </c>
      <c r="C16" s="91"/>
      <c r="D16" s="18">
        <v>0</v>
      </c>
      <c r="E16" s="10"/>
      <c r="F16" s="13"/>
      <c r="G16" s="13"/>
      <c r="H16" s="13"/>
      <c r="I16" s="13"/>
      <c r="J16" s="13"/>
      <c r="K16" s="11"/>
      <c r="L16" s="13"/>
      <c r="M16" s="13"/>
      <c r="N16" s="13"/>
    </row>
    <row r="17" spans="2:14" ht="18.75" x14ac:dyDescent="0.2">
      <c r="B17" s="88" t="s">
        <v>12</v>
      </c>
      <c r="C17" s="89"/>
      <c r="D17" s="18">
        <v>1</v>
      </c>
      <c r="E17" s="3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97" t="s">
        <v>18</v>
      </c>
      <c r="C18" s="98"/>
      <c r="D18" s="18">
        <v>0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4" t="s">
        <v>19</v>
      </c>
      <c r="C19" s="85"/>
      <c r="D19" s="18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82" t="s">
        <v>20</v>
      </c>
      <c r="C20" s="83"/>
      <c r="D20" s="19">
        <v>0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x14ac:dyDescent="0.2">
      <c r="B21" s="69" t="s">
        <v>22</v>
      </c>
      <c r="C21" s="70"/>
      <c r="D21" s="18">
        <v>0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86" t="s">
        <v>21</v>
      </c>
      <c r="C22" s="87"/>
      <c r="D22" s="18">
        <v>0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7.5" customHeight="1" x14ac:dyDescent="0.2">
      <c r="B23" s="6"/>
      <c r="C23" s="6"/>
      <c r="D23" s="2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60.75" customHeight="1" x14ac:dyDescent="0.2">
      <c r="B24" s="80" t="s">
        <v>27</v>
      </c>
      <c r="C24" s="81"/>
      <c r="D24" s="16">
        <f>SUM(I7:I11)</f>
        <v>25</v>
      </c>
      <c r="E24" s="67" t="s">
        <v>35</v>
      </c>
      <c r="F24" s="68"/>
      <c r="G24" s="16">
        <f>SUMIF(N7:N11,"да",I7:I11)</f>
        <v>25</v>
      </c>
      <c r="H24" s="67" t="s">
        <v>28</v>
      </c>
      <c r="I24" s="68"/>
      <c r="J24" s="16">
        <f>D24-G24</f>
        <v>0</v>
      </c>
      <c r="M24" s="1"/>
      <c r="N24" s="4"/>
    </row>
    <row r="25" spans="2:14" ht="6.75" customHeight="1" x14ac:dyDescent="0.2">
      <c r="B25" s="29"/>
      <c r="C25" s="29"/>
      <c r="D25" s="30"/>
      <c r="E25" s="31"/>
      <c r="F25" s="32"/>
      <c r="G25" s="31"/>
      <c r="H25" s="31"/>
      <c r="I25" s="32"/>
      <c r="J25" s="31"/>
      <c r="K25" s="15"/>
      <c r="L25" s="1"/>
      <c r="M25" s="1"/>
      <c r="N25" s="4"/>
    </row>
    <row r="26" spans="2:14" ht="51" customHeight="1" x14ac:dyDescent="0.2">
      <c r="B26" s="80" t="s">
        <v>29</v>
      </c>
      <c r="C26" s="81"/>
      <c r="D26" s="17">
        <f>SUM(H7:H11)</f>
        <v>2.2222222221898846E-2</v>
      </c>
      <c r="E26" s="67" t="s">
        <v>30</v>
      </c>
      <c r="F26" s="68"/>
      <c r="G26" s="17">
        <f>SUMIF(N7:N11,"да",H7:H11)</f>
        <v>2.2222222221898846E-2</v>
      </c>
      <c r="H26" s="67" t="s">
        <v>31</v>
      </c>
      <c r="I26" s="68"/>
      <c r="J26" s="16">
        <f>D26-G26</f>
        <v>0</v>
      </c>
      <c r="M26" s="1"/>
      <c r="N26" s="4"/>
    </row>
    <row r="27" spans="2:14" ht="8.25" customHeight="1" x14ac:dyDescent="0.2">
      <c r="B27" s="29"/>
      <c r="C27" s="29"/>
      <c r="D27" s="33"/>
      <c r="E27" s="31"/>
      <c r="F27" s="31"/>
      <c r="G27" s="33" t="s">
        <v>36</v>
      </c>
      <c r="H27" s="31"/>
      <c r="I27" s="31"/>
      <c r="J27" s="33"/>
      <c r="M27" s="1"/>
      <c r="N27" s="4"/>
    </row>
    <row r="28" spans="2:14" ht="51" customHeight="1" x14ac:dyDescent="0.2">
      <c r="B28" s="80" t="s">
        <v>32</v>
      </c>
      <c r="C28" s="81"/>
      <c r="D28" s="34">
        <f>SUM(O7:O11)</f>
        <v>5</v>
      </c>
      <c r="E28" s="67" t="s">
        <v>33</v>
      </c>
      <c r="F28" s="68"/>
      <c r="G28" s="34">
        <f>SUMIF(N7:N11,"да",O7:O11)</f>
        <v>2</v>
      </c>
      <c r="H28" s="67" t="s">
        <v>34</v>
      </c>
      <c r="I28" s="68"/>
      <c r="J28" s="16">
        <f>D28-G28</f>
        <v>3</v>
      </c>
      <c r="M28" s="1"/>
      <c r="N28" s="4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2">
      <c r="B30" s="79" t="s">
        <v>37</v>
      </c>
      <c r="C30" s="79"/>
      <c r="G30" s="9"/>
      <c r="H30" s="9"/>
      <c r="I30" s="9"/>
      <c r="J30" s="9"/>
      <c r="K30" s="9"/>
      <c r="L30" s="4"/>
      <c r="M30" s="4"/>
    </row>
    <row r="31" spans="2:14" x14ac:dyDescent="0.2">
      <c r="F31" s="12"/>
      <c r="G31" s="12"/>
      <c r="H31" s="12"/>
    </row>
    <row r="37" spans="6:7" ht="18.75" x14ac:dyDescent="0.2">
      <c r="F37" s="11"/>
      <c r="G37" s="11"/>
    </row>
  </sheetData>
  <sortState ref="D10:N13">
    <sortCondition ref="F10:F13"/>
  </sortState>
  <mergeCells count="41">
    <mergeCell ref="B5:B6"/>
    <mergeCell ref="B30:C30"/>
    <mergeCell ref="B28:C28"/>
    <mergeCell ref="B26:C26"/>
    <mergeCell ref="B20:C20"/>
    <mergeCell ref="B19:C19"/>
    <mergeCell ref="B22:C22"/>
    <mergeCell ref="B24:C24"/>
    <mergeCell ref="B17:C17"/>
    <mergeCell ref="B16:C16"/>
    <mergeCell ref="B13:C13"/>
    <mergeCell ref="B14:C14"/>
    <mergeCell ref="B15:C15"/>
    <mergeCell ref="B12:D12"/>
    <mergeCell ref="B18:C18"/>
    <mergeCell ref="B8:B1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C8:C10"/>
    <mergeCell ref="K8:K10"/>
    <mergeCell ref="H28:I28"/>
    <mergeCell ref="B21:C21"/>
    <mergeCell ref="H24:I24"/>
    <mergeCell ref="E26:F26"/>
    <mergeCell ref="H26:I26"/>
    <mergeCell ref="E28:F28"/>
    <mergeCell ref="E24:F2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А1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2026-05-04T05:50:40Z</dcterms:modified>
</cp:coreProperties>
</file>