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ychkovES\Desktop\"/>
    </mc:Choice>
  </mc:AlternateContent>
  <bookViews>
    <workbookView showHorizontalScroll="0" showVerticalScroll="0" showSheetTabs="0" xWindow="0" yWindow="0" windowWidth="28800" windowHeight="117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0" i="12" l="1"/>
  <c r="H9" i="12"/>
  <c r="H8" i="12"/>
  <c r="H11" i="12" l="1"/>
  <c r="H7" i="12"/>
  <c r="G41" i="12" l="1"/>
  <c r="D41" i="12"/>
  <c r="H15" i="12" l="1"/>
  <c r="H12" i="12"/>
  <c r="D39" i="12" l="1"/>
  <c r="G37" i="12" l="1"/>
  <c r="D37" i="12"/>
  <c r="G39" i="12" l="1"/>
</calcChain>
</file>

<file path=xl/sharedStrings.xml><?xml version="1.0" encoding="utf-8"?>
<sst xmlns="http://schemas.openxmlformats.org/spreadsheetml/2006/main" count="135" uniqueCount="89">
  <si>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</si>
  <si>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</si>
  <si>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</si>
  <si>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</si>
  <si>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</si>
  <si>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</si>
  <si>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</si>
  <si>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</si>
  <si>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</si>
  <si>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</si>
  <si>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</si>
  <si>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</si>
  <si>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</si>
  <si>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</si>
  <si>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</si>
  <si>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</si>
  <si>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</si>
  <si>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</si>
  <si>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</si>
  <si>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</si>
  <si>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</si>
  <si>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</si>
  <si>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</si>
  <si>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</si>
  <si>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</si>
  <si>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</si>
  <si>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</si>
  <si>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</si>
  <si>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</si>
  <si>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</si>
  <si>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</si>
  <si>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</si>
  <si>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</si>
  <si>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Советский ф-л
АО "ЮРЭСК"</t>
  </si>
  <si>
    <t>нет</t>
  </si>
  <si>
    <t xml:space="preserve">АО "ЮРЭСК" 
г. Ханты-Мансийск </t>
  </si>
  <si>
    <t>да</t>
  </si>
  <si>
    <t>г. Ханты-Мансийск</t>
  </si>
  <si>
    <t>МТЗ</t>
  </si>
  <si>
    <t>ТО, НАПВ</t>
  </si>
  <si>
    <t>ТО</t>
  </si>
  <si>
    <t>Няганский ф-л 
АО "ЮРЭСК"</t>
  </si>
  <si>
    <t>г. Нягань</t>
  </si>
  <si>
    <t>Причина отключения устанавливается, гроза.</t>
  </si>
  <si>
    <t>СЗ/ЖО-3</t>
  </si>
  <si>
    <t>п. Таежный</t>
  </si>
  <si>
    <t>ПС 110 кВ Таежная, 
ВЛ-10 кВ Березовский-1</t>
  </si>
  <si>
    <t>Перехлест проводов в пролете оп. 102-103.</t>
  </si>
  <si>
    <t>СЗ/ЖО-2</t>
  </si>
  <si>
    <t>Березовский ф-л 
АО "ЮРЭСК"</t>
  </si>
  <si>
    <t>пгт. Березово</t>
  </si>
  <si>
    <t>1ст. ТНЗНП, УАПВ</t>
  </si>
  <si>
    <t xml:space="preserve">Причина отключения устанавливается, гроза. ИМФ ПС Игрим: L = 12,2 км, ф. В-0, 3Io = 0,54 кА, 3Uo = 37,5 кВ, Iк = 0,63 кА. </t>
  </si>
  <si>
    <t>п. Н.Нарыкары</t>
  </si>
  <si>
    <t>ТО, УРПВ</t>
  </si>
  <si>
    <t>Причина отключения устанавливается, гроза. Iкз -А=263А, В=279, С=273.</t>
  </si>
  <si>
    <t>ЮТЭК-Конда ПО "Ханты-Мансийский р-н"</t>
  </si>
  <si>
    <t>МТЗ, УРПВ</t>
  </si>
  <si>
    <t>п. Кышик</t>
  </si>
  <si>
    <t>п. Пырьях</t>
  </si>
  <si>
    <t>п. Нялино</t>
  </si>
  <si>
    <t>п. Белогорье</t>
  </si>
  <si>
    <t>ПС 110 кВ Луговская, 
ВЛ-10 кВ Белогорье-1</t>
  </si>
  <si>
    <t>п. Троица</t>
  </si>
  <si>
    <t>ПС 110 кВ Луговская, 
ВЛ-10 кВ Троица-2</t>
  </si>
  <si>
    <t>23</t>
  </si>
  <si>
    <t>п. Пугоры,
п. Теги</t>
  </si>
  <si>
    <t>КПП 20 кВ Березово,
ВЛЗ-20 кВ Пугоры</t>
  </si>
  <si>
    <t>МТЗ,
УРПВ</t>
  </si>
  <si>
    <t>ВЛ-110 кВ Игрим-Березово-2</t>
  </si>
  <si>
    <t>КПП 6/20 Игрим №11-2114, ВЛЗ-20 кВ Н.Нарыкары</t>
  </si>
  <si>
    <t>Причина отключения устанавливается (КЛ на балансе ХМГЭС).</t>
  </si>
  <si>
    <t>п. Кышик, п. Пырьях,           п. Нялино</t>
  </si>
  <si>
    <t>КПП 6/20 Сыньеганский №18-4040, ВЛЗ-20 кВ Пырьях</t>
  </si>
  <si>
    <t>КПП 20/6 Пырьях №18-4041, ВЛ-10 кВ Кышик</t>
  </si>
  <si>
    <t>КПП 20/6 Пырьях №18-4041, ВЛ-10 кВ Пырьях</t>
  </si>
  <si>
    <t>КПП 20/6 Пырьях №18-4041, ВЛ-10 кВ Нялино</t>
  </si>
  <si>
    <t>ПС 110 кВ Авангард,
КЛ-10 кВ РП-23-1</t>
  </si>
  <si>
    <t>ПС 110 кВ Авангард,
КЛ-10 кВ РП-23-2</t>
  </si>
  <si>
    <t>РП-10 кВ №22, 
КВЛ-10 кВ ф. 14-07-1</t>
  </si>
  <si>
    <t>за период с 08:00 24.06.24 по 08:00 01.07.24.</t>
  </si>
  <si>
    <t>Исполнитель :  ДОДС Лаврентьев В.О.</t>
  </si>
  <si>
    <t>Причина отключения - повреждение на ТП ГСК "ЮГАН", гроза.</t>
  </si>
  <si>
    <t>ВЛ-110 кВ Фоминская-Югра-1</t>
  </si>
  <si>
    <t>НВЧЗ, УАПВ</t>
  </si>
  <si>
    <t>ВЛ-110 кВ Фоминская-Югра-2</t>
  </si>
  <si>
    <t>Итого - 17 отключений, из них в сетях ЮРЭСК - 10</t>
  </si>
  <si>
    <t>Причина отключения устанавливается, гроза. ИМФ ПС Югра: L = 14,16 км, ф. А-0.</t>
  </si>
  <si>
    <t>Причина отключения устанавливается, гроза. ИМФ ПС Югра: L = 10,8 км, ф. ВС.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</si>
</sst>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vertical="center" wrapText="1"/>
    </xf>
    <xf numFmtId="0" fontId="39" fillId="2" borderId="9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3" fillId="9" borderId="8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44"/>
  <sheetViews>
    <sheetView tabSelected="1" topLeftCell="A10" zoomScale="70" zoomScaleNormal="70" zoomScaleSheetLayoutView="70" workbookViewId="0">
      <selection activeCell="I50" sqref="I5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6.4257812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.75" x14ac:dyDescent="0.2">
      <c r="A3" s="79" t="s">
        <v>80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62" t="s">
        <v>14</v>
      </c>
      <c r="B5" s="62" t="s">
        <v>4</v>
      </c>
      <c r="C5" s="77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0</v>
      </c>
      <c r="K5" s="62" t="s">
        <v>8</v>
      </c>
      <c r="L5" s="62" t="s">
        <v>24</v>
      </c>
      <c r="M5" s="62" t="s">
        <v>25</v>
      </c>
    </row>
    <row r="6" spans="1:14" ht="52.5" customHeight="1" x14ac:dyDescent="0.2">
      <c r="A6" s="62"/>
      <c r="B6" s="62"/>
      <c r="C6" s="78"/>
      <c r="D6" s="62"/>
      <c r="E6" s="62"/>
      <c r="F6" s="38" t="s">
        <v>1</v>
      </c>
      <c r="G6" s="38" t="s">
        <v>2</v>
      </c>
      <c r="H6" s="62"/>
      <c r="I6" s="62"/>
      <c r="J6" s="63"/>
      <c r="K6" s="62"/>
      <c r="L6" s="62"/>
      <c r="M6" s="62"/>
    </row>
    <row r="7" spans="1:14" ht="39.6" customHeight="1" x14ac:dyDescent="0.2">
      <c r="A7" s="44">
        <v>1</v>
      </c>
      <c r="B7" s="59" t="s">
        <v>35</v>
      </c>
      <c r="C7" s="72" t="s">
        <v>37</v>
      </c>
      <c r="D7" s="46" t="s">
        <v>83</v>
      </c>
      <c r="E7" s="32" t="s">
        <v>84</v>
      </c>
      <c r="F7" s="33">
        <v>45467.900694444441</v>
      </c>
      <c r="G7" s="33">
        <v>45467.900694444441</v>
      </c>
      <c r="H7" s="47">
        <f t="shared" ref="H7:H12" si="0">G7-F7</f>
        <v>0</v>
      </c>
      <c r="I7" s="35">
        <v>0</v>
      </c>
      <c r="J7" s="43" t="s">
        <v>87</v>
      </c>
      <c r="K7" s="39">
        <v>0</v>
      </c>
      <c r="L7" s="36">
        <v>25</v>
      </c>
      <c r="M7" s="26" t="s">
        <v>34</v>
      </c>
      <c r="N7" s="19">
        <v>1</v>
      </c>
    </row>
    <row r="8" spans="1:14" ht="36.950000000000003" customHeight="1" x14ac:dyDescent="0.2">
      <c r="A8" s="56">
        <v>2</v>
      </c>
      <c r="B8" s="60"/>
      <c r="C8" s="73"/>
      <c r="D8" s="46" t="s">
        <v>85</v>
      </c>
      <c r="E8" s="32" t="s">
        <v>84</v>
      </c>
      <c r="F8" s="33">
        <v>45467.900694444441</v>
      </c>
      <c r="G8" s="33">
        <v>45467.900694444441</v>
      </c>
      <c r="H8" s="47">
        <f t="shared" si="0"/>
        <v>0</v>
      </c>
      <c r="I8" s="35">
        <v>0</v>
      </c>
      <c r="J8" s="43" t="s">
        <v>87</v>
      </c>
      <c r="K8" s="39">
        <v>0</v>
      </c>
      <c r="L8" s="36">
        <v>25</v>
      </c>
      <c r="M8" s="26" t="s">
        <v>34</v>
      </c>
      <c r="N8" s="19"/>
    </row>
    <row r="9" spans="1:14" ht="39.6" customHeight="1" x14ac:dyDescent="0.2">
      <c r="A9" s="58">
        <v>3</v>
      </c>
      <c r="B9" s="60"/>
      <c r="C9" s="73"/>
      <c r="D9" s="46" t="s">
        <v>83</v>
      </c>
      <c r="E9" s="32" t="s">
        <v>84</v>
      </c>
      <c r="F9" s="33">
        <v>45467.927777777775</v>
      </c>
      <c r="G9" s="33">
        <v>45467.927777777775</v>
      </c>
      <c r="H9" s="47">
        <f t="shared" si="0"/>
        <v>0</v>
      </c>
      <c r="I9" s="35">
        <v>0</v>
      </c>
      <c r="J9" s="43" t="s">
        <v>88</v>
      </c>
      <c r="K9" s="39">
        <v>0</v>
      </c>
      <c r="L9" s="36">
        <v>25</v>
      </c>
      <c r="M9" s="26" t="s">
        <v>34</v>
      </c>
      <c r="N9" s="19"/>
    </row>
    <row r="10" spans="1:14" ht="42" customHeight="1" x14ac:dyDescent="0.2">
      <c r="A10" s="58">
        <v>4</v>
      </c>
      <c r="B10" s="60"/>
      <c r="C10" s="73"/>
      <c r="D10" s="46" t="s">
        <v>85</v>
      </c>
      <c r="E10" s="32" t="s">
        <v>84</v>
      </c>
      <c r="F10" s="33">
        <v>45467.927777777775</v>
      </c>
      <c r="G10" s="33">
        <v>45467.927777777775</v>
      </c>
      <c r="H10" s="47">
        <f t="shared" si="0"/>
        <v>0</v>
      </c>
      <c r="I10" s="35">
        <v>0</v>
      </c>
      <c r="J10" s="43" t="s">
        <v>88</v>
      </c>
      <c r="K10" s="39">
        <v>0</v>
      </c>
      <c r="L10" s="36">
        <v>25</v>
      </c>
      <c r="M10" s="26" t="s">
        <v>34</v>
      </c>
      <c r="N10" s="19"/>
    </row>
    <row r="11" spans="1:14" ht="41.1" customHeight="1" x14ac:dyDescent="0.2">
      <c r="A11" s="58">
        <v>5</v>
      </c>
      <c r="B11" s="60"/>
      <c r="C11" s="73"/>
      <c r="D11" s="46" t="s">
        <v>77</v>
      </c>
      <c r="E11" s="32" t="s">
        <v>40</v>
      </c>
      <c r="F11" s="33">
        <v>45468.654861111114</v>
      </c>
      <c r="G11" s="33">
        <v>45468.7</v>
      </c>
      <c r="H11" s="47">
        <f t="shared" si="0"/>
        <v>4.5138888883229811E-2</v>
      </c>
      <c r="I11" s="35"/>
      <c r="J11" s="43" t="s">
        <v>71</v>
      </c>
      <c r="K11" s="39" t="s">
        <v>65</v>
      </c>
      <c r="L11" s="36">
        <v>20</v>
      </c>
      <c r="M11" s="26" t="s">
        <v>34</v>
      </c>
      <c r="N11" s="19"/>
    </row>
    <row r="12" spans="1:14" ht="45.6" customHeight="1" x14ac:dyDescent="0.2">
      <c r="A12" s="58">
        <v>6</v>
      </c>
      <c r="B12" s="61"/>
      <c r="C12" s="74"/>
      <c r="D12" s="46" t="s">
        <v>78</v>
      </c>
      <c r="E12" s="32" t="s">
        <v>40</v>
      </c>
      <c r="F12" s="33">
        <v>45468.654861111114</v>
      </c>
      <c r="G12" s="33">
        <v>45468.702777777777</v>
      </c>
      <c r="H12" s="47">
        <f t="shared" si="0"/>
        <v>4.7916666662786156E-2</v>
      </c>
      <c r="I12" s="35"/>
      <c r="J12" s="43" t="s">
        <v>71</v>
      </c>
      <c r="K12" s="39" t="s">
        <v>65</v>
      </c>
      <c r="L12" s="36">
        <v>20</v>
      </c>
      <c r="M12" s="26" t="s">
        <v>34</v>
      </c>
      <c r="N12" s="19">
        <v>1</v>
      </c>
    </row>
    <row r="13" spans="1:14" ht="45.95" customHeight="1" x14ac:dyDescent="0.2">
      <c r="A13" s="58">
        <v>7</v>
      </c>
      <c r="B13" s="59" t="s">
        <v>49</v>
      </c>
      <c r="C13" s="53" t="s">
        <v>50</v>
      </c>
      <c r="D13" s="49" t="s">
        <v>69</v>
      </c>
      <c r="E13" s="32" t="s">
        <v>51</v>
      </c>
      <c r="F13" s="33">
        <v>45467.734027777777</v>
      </c>
      <c r="G13" s="33">
        <v>45467.734027777777</v>
      </c>
      <c r="H13" s="34">
        <v>0</v>
      </c>
      <c r="I13" s="35">
        <v>0</v>
      </c>
      <c r="J13" s="43" t="s">
        <v>52</v>
      </c>
      <c r="K13" s="50" t="s">
        <v>34</v>
      </c>
      <c r="L13" s="37">
        <v>25</v>
      </c>
      <c r="M13" s="26" t="s">
        <v>36</v>
      </c>
      <c r="N13" s="19">
        <v>1</v>
      </c>
    </row>
    <row r="14" spans="1:14" ht="50.1" customHeight="1" x14ac:dyDescent="0.2">
      <c r="A14" s="58">
        <v>8</v>
      </c>
      <c r="B14" s="60"/>
      <c r="C14" s="53" t="s">
        <v>53</v>
      </c>
      <c r="D14" s="49" t="s">
        <v>70</v>
      </c>
      <c r="E14" s="32" t="s">
        <v>54</v>
      </c>
      <c r="F14" s="33">
        <v>45467.826388888891</v>
      </c>
      <c r="G14" s="33">
        <v>45467.862500000003</v>
      </c>
      <c r="H14" s="34">
        <v>3.6111111111111115E-2</v>
      </c>
      <c r="I14" s="35">
        <v>80</v>
      </c>
      <c r="J14" s="43" t="s">
        <v>55</v>
      </c>
      <c r="K14" s="50" t="s">
        <v>34</v>
      </c>
      <c r="L14" s="37">
        <v>23</v>
      </c>
      <c r="M14" s="26" t="s">
        <v>36</v>
      </c>
      <c r="N14" s="19">
        <v>1</v>
      </c>
    </row>
    <row r="15" spans="1:14" ht="50.1" customHeight="1" x14ac:dyDescent="0.2">
      <c r="A15" s="58">
        <v>9</v>
      </c>
      <c r="B15" s="61"/>
      <c r="C15" s="53" t="s">
        <v>66</v>
      </c>
      <c r="D15" s="46" t="s">
        <v>67</v>
      </c>
      <c r="E15" s="32" t="s">
        <v>68</v>
      </c>
      <c r="F15" s="33">
        <v>45468.724305555559</v>
      </c>
      <c r="G15" s="33">
        <v>45468.724305555559</v>
      </c>
      <c r="H15" s="47">
        <f>G15-F15</f>
        <v>0</v>
      </c>
      <c r="I15" s="35">
        <v>0</v>
      </c>
      <c r="J15" s="43" t="s">
        <v>43</v>
      </c>
      <c r="K15" s="39" t="s">
        <v>34</v>
      </c>
      <c r="L15" s="36">
        <v>20</v>
      </c>
      <c r="M15" s="26" t="s">
        <v>36</v>
      </c>
      <c r="N15" s="19">
        <v>1</v>
      </c>
    </row>
    <row r="16" spans="1:14" ht="54.6" customHeight="1" x14ac:dyDescent="0.2">
      <c r="A16" s="58">
        <v>10</v>
      </c>
      <c r="B16" s="48" t="s">
        <v>41</v>
      </c>
      <c r="C16" s="31" t="s">
        <v>42</v>
      </c>
      <c r="D16" s="46" t="s">
        <v>79</v>
      </c>
      <c r="E16" s="32" t="s">
        <v>38</v>
      </c>
      <c r="F16" s="33">
        <v>45467.723611111112</v>
      </c>
      <c r="G16" s="33">
        <v>45467.947222222225</v>
      </c>
      <c r="H16" s="47">
        <v>0.22361111111111109</v>
      </c>
      <c r="I16" s="35">
        <v>835</v>
      </c>
      <c r="J16" s="57" t="s">
        <v>82</v>
      </c>
      <c r="K16" s="39" t="s">
        <v>44</v>
      </c>
      <c r="L16" s="36">
        <v>25</v>
      </c>
      <c r="M16" s="26" t="s">
        <v>34</v>
      </c>
      <c r="N16" s="19">
        <v>1</v>
      </c>
    </row>
    <row r="17" spans="1:14" ht="50.1" customHeight="1" x14ac:dyDescent="0.2">
      <c r="A17" s="58">
        <v>11</v>
      </c>
      <c r="B17" s="41" t="s">
        <v>33</v>
      </c>
      <c r="C17" s="31" t="s">
        <v>45</v>
      </c>
      <c r="D17" s="31" t="s">
        <v>46</v>
      </c>
      <c r="E17" s="32" t="s">
        <v>39</v>
      </c>
      <c r="F17" s="33">
        <v>45467.631249999999</v>
      </c>
      <c r="G17" s="33">
        <v>45467.886111111111</v>
      </c>
      <c r="H17" s="34">
        <v>0.25486111111111109</v>
      </c>
      <c r="I17" s="35">
        <v>476</v>
      </c>
      <c r="J17" s="52" t="s">
        <v>47</v>
      </c>
      <c r="K17" s="39" t="s">
        <v>48</v>
      </c>
      <c r="L17" s="36">
        <v>26</v>
      </c>
      <c r="M17" s="26" t="s">
        <v>36</v>
      </c>
      <c r="N17" s="19">
        <v>1</v>
      </c>
    </row>
    <row r="18" spans="1:14" ht="50.1" customHeight="1" x14ac:dyDescent="0.2">
      <c r="A18" s="58">
        <v>12</v>
      </c>
      <c r="B18" s="59" t="s">
        <v>56</v>
      </c>
      <c r="C18" s="45" t="s">
        <v>72</v>
      </c>
      <c r="D18" s="42" t="s">
        <v>73</v>
      </c>
      <c r="E18" s="26" t="s">
        <v>57</v>
      </c>
      <c r="F18" s="33">
        <v>45467.913888888892</v>
      </c>
      <c r="G18" s="33">
        <v>45467.919444444444</v>
      </c>
      <c r="H18" s="34">
        <v>6.9444444444444441E-3</v>
      </c>
      <c r="I18" s="32">
        <v>60</v>
      </c>
      <c r="J18" s="43" t="s">
        <v>43</v>
      </c>
      <c r="K18" s="50" t="s">
        <v>34</v>
      </c>
      <c r="L18" s="37">
        <v>25</v>
      </c>
      <c r="M18" s="26" t="s">
        <v>36</v>
      </c>
      <c r="N18" s="19">
        <v>1</v>
      </c>
    </row>
    <row r="19" spans="1:14" ht="50.1" customHeight="1" x14ac:dyDescent="0.2">
      <c r="A19" s="58">
        <v>13</v>
      </c>
      <c r="B19" s="60"/>
      <c r="C19" s="51" t="s">
        <v>58</v>
      </c>
      <c r="D19" s="42" t="s">
        <v>74</v>
      </c>
      <c r="E19" s="26" t="s">
        <v>57</v>
      </c>
      <c r="F19" s="33">
        <v>45467.964583333334</v>
      </c>
      <c r="G19" s="33">
        <v>45468.008333333331</v>
      </c>
      <c r="H19" s="34">
        <v>4.3750000000000004E-2</v>
      </c>
      <c r="I19" s="32">
        <v>190</v>
      </c>
      <c r="J19" s="43" t="s">
        <v>43</v>
      </c>
      <c r="K19" s="50" t="s">
        <v>34</v>
      </c>
      <c r="L19" s="37">
        <v>25</v>
      </c>
      <c r="M19" s="26" t="s">
        <v>36</v>
      </c>
      <c r="N19" s="19">
        <v>1</v>
      </c>
    </row>
    <row r="20" spans="1:14" ht="50.1" customHeight="1" x14ac:dyDescent="0.2">
      <c r="A20" s="58">
        <v>14</v>
      </c>
      <c r="B20" s="60"/>
      <c r="C20" s="51" t="s">
        <v>59</v>
      </c>
      <c r="D20" s="42" t="s">
        <v>75</v>
      </c>
      <c r="E20" s="26" t="s">
        <v>57</v>
      </c>
      <c r="F20" s="33">
        <v>45467.964583333334</v>
      </c>
      <c r="G20" s="33">
        <v>45468.008333333331</v>
      </c>
      <c r="H20" s="34">
        <v>4.3750000000000004E-2</v>
      </c>
      <c r="I20" s="32">
        <v>50</v>
      </c>
      <c r="J20" s="43" t="s">
        <v>43</v>
      </c>
      <c r="K20" s="50" t="s">
        <v>34</v>
      </c>
      <c r="L20" s="37">
        <v>25</v>
      </c>
      <c r="M20" s="26" t="s">
        <v>36</v>
      </c>
      <c r="N20" s="19">
        <v>1</v>
      </c>
    </row>
    <row r="21" spans="1:14" ht="50.1" customHeight="1" x14ac:dyDescent="0.2">
      <c r="A21" s="58">
        <v>15</v>
      </c>
      <c r="B21" s="60"/>
      <c r="C21" s="54" t="s">
        <v>60</v>
      </c>
      <c r="D21" s="42" t="s">
        <v>76</v>
      </c>
      <c r="E21" s="26" t="s">
        <v>57</v>
      </c>
      <c r="F21" s="33">
        <v>45467.964583333334</v>
      </c>
      <c r="G21" s="33">
        <v>45468.008333333331</v>
      </c>
      <c r="H21" s="34">
        <v>4.3750000000000004E-2</v>
      </c>
      <c r="I21" s="32">
        <v>200</v>
      </c>
      <c r="J21" s="43" t="s">
        <v>43</v>
      </c>
      <c r="K21" s="50" t="s">
        <v>34</v>
      </c>
      <c r="L21" s="37">
        <v>25</v>
      </c>
      <c r="M21" s="26" t="s">
        <v>36</v>
      </c>
      <c r="N21" s="19">
        <v>1</v>
      </c>
    </row>
    <row r="22" spans="1:14" ht="50.1" customHeight="1" x14ac:dyDescent="0.2">
      <c r="A22" s="58">
        <v>16</v>
      </c>
      <c r="B22" s="60"/>
      <c r="C22" s="55" t="s">
        <v>61</v>
      </c>
      <c r="D22" s="42" t="s">
        <v>62</v>
      </c>
      <c r="E22" s="32" t="s">
        <v>54</v>
      </c>
      <c r="F22" s="33">
        <v>45467.96597222222</v>
      </c>
      <c r="G22" s="33">
        <v>45467.96875</v>
      </c>
      <c r="H22" s="34">
        <v>2.7777777777777779E-3</v>
      </c>
      <c r="I22" s="32">
        <v>0</v>
      </c>
      <c r="J22" s="43" t="s">
        <v>43</v>
      </c>
      <c r="K22" s="50" t="s">
        <v>34</v>
      </c>
      <c r="L22" s="37">
        <v>25</v>
      </c>
      <c r="M22" s="26" t="s">
        <v>36</v>
      </c>
      <c r="N22" s="19">
        <v>1</v>
      </c>
    </row>
    <row r="23" spans="1:14" ht="50.1" customHeight="1" x14ac:dyDescent="0.2">
      <c r="A23" s="58">
        <v>17</v>
      </c>
      <c r="B23" s="61"/>
      <c r="C23" s="55" t="s">
        <v>63</v>
      </c>
      <c r="D23" s="42" t="s">
        <v>64</v>
      </c>
      <c r="E23" s="32" t="s">
        <v>54</v>
      </c>
      <c r="F23" s="33">
        <v>45467.96597222222</v>
      </c>
      <c r="G23" s="33">
        <v>45467.96875</v>
      </c>
      <c r="H23" s="34">
        <v>2.7777777777777779E-3</v>
      </c>
      <c r="I23" s="32">
        <v>0</v>
      </c>
      <c r="J23" s="43" t="s">
        <v>43</v>
      </c>
      <c r="K23" s="50" t="s">
        <v>34</v>
      </c>
      <c r="L23" s="37">
        <v>25</v>
      </c>
      <c r="M23" s="26" t="s">
        <v>36</v>
      </c>
      <c r="N23" s="19">
        <v>1</v>
      </c>
    </row>
    <row r="24" spans="1:14" ht="41.45" customHeight="1" x14ac:dyDescent="0.2">
      <c r="N24" s="19">
        <v>1</v>
      </c>
    </row>
    <row r="25" spans="1:14" ht="24.95" customHeight="1" x14ac:dyDescent="0.2">
      <c r="B25" s="71" t="s">
        <v>86</v>
      </c>
      <c r="C25" s="71"/>
      <c r="D25" s="71"/>
      <c r="E25" s="11"/>
      <c r="F25" s="12"/>
      <c r="G25" s="12"/>
      <c r="H25" s="13"/>
      <c r="I25" s="11"/>
      <c r="J25" s="14"/>
      <c r="K25" s="16"/>
      <c r="L25" s="16"/>
      <c r="M25" s="16"/>
    </row>
    <row r="26" spans="1:14" ht="18.75" x14ac:dyDescent="0.2">
      <c r="B26" s="68" t="s">
        <v>15</v>
      </c>
      <c r="C26" s="68"/>
      <c r="D26" s="27">
        <v>1</v>
      </c>
      <c r="F26" s="12"/>
      <c r="G26" s="17"/>
      <c r="H26" s="16"/>
      <c r="I26" s="16"/>
      <c r="J26" s="16"/>
      <c r="K26" s="16"/>
      <c r="L26" s="16"/>
      <c r="M26" s="16"/>
    </row>
    <row r="27" spans="1:14" ht="18.75" customHeight="1" x14ac:dyDescent="0.2">
      <c r="B27" s="69" t="s">
        <v>16</v>
      </c>
      <c r="C27" s="70"/>
      <c r="D27" s="27">
        <v>0</v>
      </c>
      <c r="E27" s="10"/>
      <c r="F27" s="16"/>
      <c r="G27" s="16"/>
      <c r="H27" s="16"/>
      <c r="I27" s="16"/>
      <c r="J27" s="16"/>
      <c r="K27" s="16"/>
      <c r="L27" s="16"/>
      <c r="M27" s="16"/>
    </row>
    <row r="28" spans="1:14" ht="18.75" x14ac:dyDescent="0.2">
      <c r="B28" s="69" t="s">
        <v>17</v>
      </c>
      <c r="C28" s="70"/>
      <c r="D28" s="27">
        <v>0</v>
      </c>
      <c r="E28" s="10"/>
      <c r="F28" s="16"/>
      <c r="G28" s="16"/>
      <c r="H28" s="16"/>
      <c r="I28" s="16"/>
      <c r="J28" s="16"/>
      <c r="K28" s="16"/>
      <c r="L28" s="16"/>
      <c r="M28" s="16"/>
    </row>
    <row r="29" spans="1:14" ht="18.75" customHeight="1" x14ac:dyDescent="0.2">
      <c r="B29" s="86" t="s">
        <v>18</v>
      </c>
      <c r="C29" s="87"/>
      <c r="D29" s="27">
        <v>0</v>
      </c>
      <c r="E29" s="10"/>
      <c r="F29" s="16"/>
      <c r="G29" s="16"/>
      <c r="H29" s="16"/>
      <c r="I29" s="16"/>
      <c r="J29" s="12"/>
      <c r="K29" s="16"/>
      <c r="L29" s="16"/>
      <c r="M29" s="16"/>
    </row>
    <row r="30" spans="1:14" ht="18.75" x14ac:dyDescent="0.2">
      <c r="B30" s="92" t="s">
        <v>12</v>
      </c>
      <c r="C30" s="93"/>
      <c r="D30" s="27">
        <v>0</v>
      </c>
      <c r="E30" s="3"/>
      <c r="F30" s="16"/>
      <c r="G30" s="16"/>
      <c r="H30" s="16"/>
      <c r="I30" s="16"/>
      <c r="J30" s="16"/>
      <c r="K30" s="16"/>
      <c r="L30" s="16"/>
      <c r="M30" s="16"/>
    </row>
    <row r="31" spans="1:14" ht="18.75" customHeight="1" x14ac:dyDescent="0.2">
      <c r="B31" s="90" t="s">
        <v>18</v>
      </c>
      <c r="C31" s="91"/>
      <c r="D31" s="27">
        <v>0</v>
      </c>
      <c r="E31" s="10"/>
      <c r="F31" s="16"/>
      <c r="G31" s="16"/>
      <c r="H31" s="16"/>
      <c r="I31" s="16"/>
      <c r="J31" s="16"/>
      <c r="K31" s="16"/>
      <c r="L31" s="16"/>
      <c r="M31" s="16"/>
    </row>
    <row r="32" spans="1:14" ht="18.75" customHeight="1" x14ac:dyDescent="0.2">
      <c r="B32" s="88" t="s">
        <v>19</v>
      </c>
      <c r="C32" s="89"/>
      <c r="D32" s="27">
        <v>1</v>
      </c>
      <c r="F32" s="16"/>
      <c r="G32" s="16"/>
      <c r="H32" s="16"/>
      <c r="I32" s="16"/>
      <c r="J32" s="16"/>
      <c r="K32" s="16"/>
      <c r="L32" s="16"/>
      <c r="M32" s="16"/>
    </row>
    <row r="33" spans="2:13" ht="18.75" customHeight="1" x14ac:dyDescent="0.2">
      <c r="B33" s="84" t="s">
        <v>20</v>
      </c>
      <c r="C33" s="85"/>
      <c r="D33" s="28">
        <v>15</v>
      </c>
      <c r="E33" s="5"/>
      <c r="F33" s="16"/>
      <c r="G33" s="16"/>
      <c r="H33" s="16"/>
      <c r="I33" s="16"/>
      <c r="J33" s="16"/>
      <c r="K33" s="16"/>
      <c r="L33" s="16"/>
      <c r="M33" s="16"/>
    </row>
    <row r="34" spans="2:13" ht="18.75" x14ac:dyDescent="0.2">
      <c r="B34" s="66" t="s">
        <v>22</v>
      </c>
      <c r="C34" s="67"/>
      <c r="D34" s="27">
        <v>0</v>
      </c>
      <c r="E34" s="5"/>
      <c r="F34" s="16"/>
      <c r="G34" s="16"/>
      <c r="H34" s="16"/>
      <c r="I34" s="16"/>
      <c r="J34" s="16"/>
      <c r="K34" s="16"/>
      <c r="L34" s="16"/>
      <c r="M34" s="16"/>
    </row>
    <row r="35" spans="2:13" ht="18.75" customHeight="1" x14ac:dyDescent="0.2">
      <c r="B35" s="94" t="s">
        <v>21</v>
      </c>
      <c r="C35" s="95"/>
      <c r="D35" s="27">
        <v>0</v>
      </c>
      <c r="F35" s="16"/>
      <c r="G35" s="16"/>
      <c r="H35" s="16"/>
      <c r="I35" s="16"/>
      <c r="J35" s="16"/>
      <c r="K35" s="16"/>
      <c r="L35" s="16"/>
      <c r="M35" s="16"/>
    </row>
    <row r="36" spans="2:13" ht="7.5" customHeight="1" x14ac:dyDescent="0.2">
      <c r="B36" s="6"/>
      <c r="C36" s="6"/>
      <c r="D36" s="2"/>
      <c r="F36" s="16"/>
      <c r="G36" s="16"/>
      <c r="H36" s="16"/>
      <c r="I36" s="16"/>
      <c r="J36" s="16"/>
      <c r="K36" s="16"/>
      <c r="L36" s="16"/>
      <c r="M36" s="16"/>
    </row>
    <row r="37" spans="2:13" ht="60.75" customHeight="1" x14ac:dyDescent="0.2">
      <c r="B37" s="82" t="s">
        <v>26</v>
      </c>
      <c r="C37" s="83"/>
      <c r="D37" s="20">
        <f>SUM(I7:I23)</f>
        <v>1891</v>
      </c>
      <c r="E37" s="64" t="s">
        <v>32</v>
      </c>
      <c r="F37" s="65"/>
      <c r="G37" s="20">
        <f>SUMIF(M7:M23,"да",I7:I23)</f>
        <v>1056</v>
      </c>
      <c r="H37" s="64"/>
      <c r="I37" s="65"/>
      <c r="L37" s="1"/>
      <c r="M37" s="4"/>
    </row>
    <row r="38" spans="2:13" ht="6.75" customHeight="1" x14ac:dyDescent="0.2">
      <c r="B38" s="29"/>
      <c r="C38" s="29"/>
      <c r="D38" s="21"/>
      <c r="E38" s="22"/>
      <c r="F38" s="23"/>
      <c r="G38" s="22"/>
      <c r="H38" s="22"/>
      <c r="I38" s="23"/>
      <c r="J38" s="18"/>
      <c r="K38" s="1"/>
      <c r="L38" s="1"/>
      <c r="M38" s="4"/>
    </row>
    <row r="39" spans="2:13" ht="51" customHeight="1" x14ac:dyDescent="0.2">
      <c r="B39" s="82" t="s">
        <v>27</v>
      </c>
      <c r="C39" s="83"/>
      <c r="D39" s="30">
        <f>SUM(H7:H23)</f>
        <v>0.75138888887934907</v>
      </c>
      <c r="E39" s="64" t="s">
        <v>28</v>
      </c>
      <c r="F39" s="65"/>
      <c r="G39" s="24">
        <f>SUMIF(M7:M23,"да",H7:H23)</f>
        <v>0.43472222222222218</v>
      </c>
      <c r="H39" s="64"/>
      <c r="I39" s="65"/>
      <c r="L39" s="1"/>
      <c r="M39" s="4"/>
    </row>
    <row r="40" spans="2:13" ht="8.25" customHeight="1" x14ac:dyDescent="0.2">
      <c r="B40" s="29"/>
      <c r="C40" s="29"/>
      <c r="D40" s="25"/>
      <c r="E40" s="22"/>
      <c r="F40" s="22"/>
      <c r="G40" s="25" t="s">
        <v>31</v>
      </c>
      <c r="H40" s="22"/>
      <c r="I40" s="22"/>
      <c r="L40" s="1"/>
      <c r="M40" s="4"/>
    </row>
    <row r="41" spans="2:13" ht="51" customHeight="1" x14ac:dyDescent="0.2">
      <c r="B41" s="82" t="s">
        <v>29</v>
      </c>
      <c r="C41" s="83"/>
      <c r="D41" s="40">
        <f>SUM(N7:N23)</f>
        <v>13</v>
      </c>
      <c r="E41" s="64" t="s">
        <v>30</v>
      </c>
      <c r="F41" s="65"/>
      <c r="G41" s="40">
        <f>SUMIF(M7:M23,"да",N7:N23)</f>
        <v>10</v>
      </c>
      <c r="H41" s="64"/>
      <c r="I41" s="65"/>
      <c r="L41" s="1"/>
      <c r="M41" s="4"/>
    </row>
    <row r="42" spans="2:13" ht="22.5" x14ac:dyDescent="0.2">
      <c r="B42" s="7" t="s">
        <v>13</v>
      </c>
      <c r="C42" s="7"/>
      <c r="G42" s="9"/>
      <c r="H42" s="9"/>
      <c r="I42" s="9"/>
      <c r="J42" s="9"/>
      <c r="K42" s="4"/>
      <c r="L42" s="4"/>
      <c r="M42" s="4"/>
    </row>
    <row r="43" spans="2:13" ht="12.75" customHeight="1" x14ac:dyDescent="0.2">
      <c r="B43" s="81" t="s">
        <v>81</v>
      </c>
      <c r="C43" s="81"/>
      <c r="G43" s="9"/>
      <c r="H43" s="9"/>
      <c r="I43" s="9"/>
      <c r="J43" s="9"/>
      <c r="K43" s="4"/>
      <c r="L43" s="4"/>
    </row>
    <row r="44" spans="2:13" x14ac:dyDescent="0.2">
      <c r="F44" s="15"/>
      <c r="G44" s="15"/>
      <c r="H44" s="15"/>
    </row>
  </sheetData>
  <sortState ref="B7:N19">
    <sortCondition ref="B7:B19"/>
    <sortCondition ref="F7:F19"/>
  </sortState>
  <mergeCells count="41">
    <mergeCell ref="B43:C43"/>
    <mergeCell ref="B41:C41"/>
    <mergeCell ref="B39:C39"/>
    <mergeCell ref="B33:C33"/>
    <mergeCell ref="B29:C29"/>
    <mergeCell ref="B32:C32"/>
    <mergeCell ref="B31:C31"/>
    <mergeCell ref="B30:C30"/>
    <mergeCell ref="B35:C35"/>
    <mergeCell ref="B37:C37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13:B15"/>
    <mergeCell ref="B18:B23"/>
    <mergeCell ref="J5:J6"/>
    <mergeCell ref="H41:I41"/>
    <mergeCell ref="B34:C34"/>
    <mergeCell ref="H37:I37"/>
    <mergeCell ref="E39:F39"/>
    <mergeCell ref="H39:I39"/>
    <mergeCell ref="B26:C26"/>
    <mergeCell ref="B27:C27"/>
    <mergeCell ref="B25:D25"/>
    <mergeCell ref="B28:C28"/>
    <mergeCell ref="E41:F41"/>
    <mergeCell ref="E37:F37"/>
    <mergeCell ref="B7:B12"/>
    <mergeCell ref="C7:C1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2024-07-01T06:17:39Z</dcterms:modified>
</cp:coreProperties>
</file>