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6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37" i="12" l="1"/>
  <c r="D33" i="12"/>
  <c r="H19" i="12" l="1"/>
  <c r="G37" i="12" l="1"/>
  <c r="G35" i="12"/>
  <c r="J35" i="12" s="1"/>
  <c r="D35" i="12"/>
  <c r="G33" i="12"/>
  <c r="J37" i="12" l="1"/>
  <c r="J33" i="12"/>
</calcChain>
</file>

<file path=xl/sharedStrings.xml><?xml version="1.0" encoding="utf-8"?>
<sst xmlns="http://schemas.openxmlformats.org/spreadsheetml/2006/main" count="139" uniqueCount="106">
  <si>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</si>
  <si>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</si>
  <si>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</si>
  <si>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</si>
  <si>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</si>
  <si>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</si>
  <si>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</si>
  <si>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</si>
  <si>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</si>
  <si>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</si>
  <si>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</si>
  <si>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</si>
  <si>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</si>
  <si>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</si>
  <si>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</si>
  <si>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</si>
  <si>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</si>
  <si>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</si>
  <si>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</si>
  <si>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</si>
  <si>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</si>
  <si>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</si>
  <si>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</si>
  <si>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</si>
  <si>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</si>
  <si>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</si>
  <si>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</si>
  <si>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</si>
  <si>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</si>
  <si>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</si>
  <si>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</si>
  <si>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</si>
  <si>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</si>
  <si>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</si>
  <si>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</si>
  <si>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</si>
  <si>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</si>
  <si>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</si>
  <si>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</si>
  <si>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Советский ф-л
АО "ЮРЭСК"</t>
  </si>
  <si>
    <t>МТЗ</t>
  </si>
  <si>
    <t>Березовский ф-л 
АО "ЮРЭСК"</t>
  </si>
  <si>
    <t>Исполнитель :  ДОДС Козарь Г.Н.</t>
  </si>
  <si>
    <t xml:space="preserve">АО "ЮРЭСК" 
г. Ханты-Мансийск </t>
  </si>
  <si>
    <t>г. Ханты-Мансийск</t>
  </si>
  <si>
    <t>за период с 08:00 23.06.25 по 08:00 30.06.25.</t>
  </si>
  <si>
    <t>ЮТЭК-Когалым</t>
  </si>
  <si>
    <t>г. Когалым</t>
  </si>
  <si>
    <t>ЦРП 10 кВ №2-11, КЛ-10 кВ яч.10</t>
  </si>
  <si>
    <t>ТО</t>
  </si>
  <si>
    <t>Повреждение КЛ-10 кВ от ТП №2-87 до ТП №2-44.</t>
  </si>
  <si>
    <t>детский сад</t>
  </si>
  <si>
    <t>Повреждение КЛ-10 кВ (КЛ на балансе ХМГЭС).</t>
  </si>
  <si>
    <t>Няганский ф-л 
АО "ЮРЭСК"</t>
  </si>
  <si>
    <t>Октябрьский р-он.</t>
  </si>
  <si>
    <t>ДФЗ, УАПВ</t>
  </si>
  <si>
    <t xml:space="preserve">Причина отключения устанавливается, гроза (ИМФ от ПС 220 кВ Красноленинская 63.6 Км, 3I0=0,99 кА, 3U0=3,3 кВ, Iкз=1,2 кА). </t>
  </si>
  <si>
    <t xml:space="preserve">Причина отключения устанавливается, гроза (ИМФ от ПС 220 кВ Красноленинская 63.6 Км, 3I0=0,66 кА, 3U0=1,8 кВ, Iкз=1,2 кА). </t>
  </si>
  <si>
    <t>пгт. Игрим</t>
  </si>
  <si>
    <t>РП-11-2113, ВЛ-6 кВ ГСМ</t>
  </si>
  <si>
    <t>ТО, НАПВ</t>
  </si>
  <si>
    <t>Повреждение КЛ-6 кВ ввод на ТП №11-2054.</t>
  </si>
  <si>
    <t>п. Светлый</t>
  </si>
  <si>
    <t>МТЗ, НРПВ</t>
  </si>
  <si>
    <t>СЗО/ЖО-1</t>
  </si>
  <si>
    <t>МТЗ, УРПВ</t>
  </si>
  <si>
    <t>СЗО/ЖО-6</t>
  </si>
  <si>
    <t>СЗО/ЖО-2</t>
  </si>
  <si>
    <t>ПС 35 кВ №30 Прибалтийская, 2Т</t>
  </si>
  <si>
    <t>ДЗТ</t>
  </si>
  <si>
    <t>Повреждение РВО-10 кВ 2Т ф. А, В, ограничения потребителей нет, 2Т стоял на холостом ходу, 1Т в ремонте, нагрузка переведена на ЦРП-2-7.</t>
  </si>
  <si>
    <t>г. Югорск</t>
  </si>
  <si>
    <t>Причина отключения устанавливается (гроза).</t>
  </si>
  <si>
    <t xml:space="preserve">ПС 110 кВ ГИБДД, 
КЛ-10 кВ ТБО-2  </t>
  </si>
  <si>
    <t>ВЛ-110 кВ Красноленинская-Рогожниковская-1</t>
  </si>
  <si>
    <t>ВЛ-110 кВ Красноленинская-Рогожниковская-2</t>
  </si>
  <si>
    <t>ПС 110 кВ Пунга, 
ВЛ-6 кВ Светлый-1</t>
  </si>
  <si>
    <t>ПС 110 кВ Пунга, 
ВЛ-6 кВ Светлый-2</t>
  </si>
  <si>
    <t>ПС 110 кВ Пунга, 
ВЛ-6 кВ Промзона</t>
  </si>
  <si>
    <t xml:space="preserve">ПС 110 кВ Хвойная, 
ВЛ-10 кВ Зеленая зона-2 </t>
  </si>
  <si>
    <t>Кондинский ф-л 
АО "ЮРЭСК"</t>
  </si>
  <si>
    <t>п. Междуреченский</t>
  </si>
  <si>
    <t>ПС 110 кВ Юмас, 
ВЛ-10 Промплощадка</t>
  </si>
  <si>
    <t>28.06.25
11:25</t>
  </si>
  <si>
    <t>28.06.25
14:04</t>
  </si>
  <si>
    <t>п. Таежный</t>
  </si>
  <si>
    <t>МТЗ, НАПВ</t>
  </si>
  <si>
    <t>29.06.25
00:12</t>
  </si>
  <si>
    <t>29.06.25
02:13</t>
  </si>
  <si>
    <t>На оп.№107 повреждение кабельной концевой муфты и РВО-10 кВ ф.С.</t>
  </si>
  <si>
    <t>СЗ/ЖО-2</t>
  </si>
  <si>
    <t>ПС 110 кВ Пунга,                                  ВЛ-6 кВ Промзона</t>
  </si>
  <si>
    <t>29.06.25
13:45</t>
  </si>
  <si>
    <t>29.06.25
16:28</t>
  </si>
  <si>
    <t>ТП-9-10-1, 
КЛ-10 РП-1-2</t>
  </si>
  <si>
    <t>29.06.25
11:39</t>
  </si>
  <si>
    <t>29.06.25
12:21</t>
  </si>
  <si>
    <t>Повреждение КЛ от ТП 9-10-1 яч №19 до ТП 9-10-5 техникой сторонней организации.</t>
  </si>
  <si>
    <t>СЗ/ЖО-11</t>
  </si>
  <si>
    <t>Итого -14 отключения, из них в сетях ЮРЭСК - 11</t>
  </si>
  <si>
    <t>ПС 110 кВ Таежная, 
КВЛ-10 Березовский-1</t>
  </si>
  <si>
    <t>Падение деревьев на провода ВЛ в пролетах оп. 9-10 (сильный порывистый ветер, гроза).</t>
  </si>
  <si>
    <t>Падение деревьев на провода ВЛ в пролетах оп. 61-62; 68/5-68/6 (сильный порывистый ветер, гроза).</t>
  </si>
  <si>
    <t xml:space="preserve">Угловая анкерная опора № 50/10 замыкание птицей фаз "А", "В".
</t>
  </si>
  <si>
    <t>Падение деревьев на провода ВЛ в пролетах оп.68/4-68/5.</t>
  </si>
  <si>
    <t>Повреждение в ТП№1737 (потребительская) во время грозы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</si>
</sst>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2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69" fillId="0" borderId="1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0" xfId="0" applyFont="1" applyFill="1" applyBorder="1" applyAlignment="1">
      <alignment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20" fontId="39" fillId="0" borderId="7" xfId="0" applyNumberFormat="1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0" borderId="8" xfId="0" applyFont="1" applyFill="1" applyBorder="1" applyAlignment="1">
      <alignment horizontal="center" vertical="center" wrapText="1"/>
    </xf>
    <xf numFmtId="169" fontId="63" fillId="9" borderId="6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8" fillId="2" borderId="0" xfId="0" applyFont="1" applyFill="1" applyBorder="1" applyAlignment="1">
      <alignment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9" fillId="0" borderId="1" xfId="0" applyFont="1" applyBorder="1" applyAlignment="1">
      <alignment horizontal="left" vertical="center" wrapText="1"/>
    </xf>
    <xf numFmtId="0" fontId="60" fillId="0" borderId="1" xfId="0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left" vertical="center"/>
    </xf>
    <xf numFmtId="0" fontId="39" fillId="0" borderId="6" xfId="0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60" fillId="2" borderId="11" xfId="0" applyFont="1" applyFill="1" applyBorder="1" applyAlignment="1">
      <alignment horizontal="center" vertical="center" wrapText="1"/>
    </xf>
    <xf numFmtId="0" fontId="69" fillId="0" borderId="6" xfId="0" applyFont="1" applyBorder="1" applyAlignment="1">
      <alignment horizontal="center" vertical="center"/>
    </xf>
    <xf numFmtId="0" fontId="60" fillId="2" borderId="6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60" fillId="0" borderId="6" xfId="0" applyNumberFormat="1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69" fillId="4" borderId="1" xfId="0" applyFont="1" applyFill="1" applyBorder="1" applyAlignment="1">
      <alignment horizontal="left" vertical="center" wrapText="1"/>
    </xf>
    <xf numFmtId="0" fontId="69" fillId="5" borderId="1" xfId="0" applyFont="1" applyFill="1" applyBorder="1" applyAlignment="1">
      <alignment horizontal="left" vertical="center" wrapText="1"/>
    </xf>
    <xf numFmtId="0" fontId="69" fillId="8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vertical="center" wrapText="1"/>
    </xf>
    <xf numFmtId="0" fontId="63" fillId="2" borderId="0" xfId="0" applyFont="1" applyFill="1" applyBorder="1" applyAlignment="1">
      <alignment horizontal="center" vertical="center" wrapText="1"/>
    </xf>
    <xf numFmtId="0" fontId="60" fillId="6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63" fillId="0" borderId="9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9" borderId="10" xfId="0" applyFont="1" applyFill="1" applyBorder="1" applyAlignment="1">
      <alignment horizontal="center" vertical="center" wrapText="1"/>
    </xf>
    <xf numFmtId="0" fontId="63" fillId="9" borderId="11" xfId="0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0" borderId="6" xfId="0" applyFont="1" applyFill="1" applyBorder="1" applyAlignment="1">
      <alignment horizontal="center" vertical="center"/>
    </xf>
    <xf numFmtId="0" fontId="63" fillId="0" borderId="7" xfId="0" applyFont="1" applyFill="1" applyBorder="1" applyAlignment="1">
      <alignment horizontal="center" vertical="center"/>
    </xf>
    <xf numFmtId="0" fontId="63" fillId="9" borderId="6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63" fillId="9" borderId="7" xfId="0" applyNumberFormat="1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AH46"/>
  <sheetViews>
    <sheetView tabSelected="1" topLeftCell="A4" zoomScale="70" zoomScaleNormal="70" zoomScaleSheetLayoutView="70" workbookViewId="0">
      <selection activeCell="N16" sqref="N16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8" ht="15.75" x14ac:dyDescent="0.25">
      <c r="A1" s="31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31"/>
    </row>
    <row r="2" spans="1:18" ht="15.75" x14ac:dyDescent="0.25">
      <c r="A2" s="106" t="s">
        <v>23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8" ht="15.75" x14ac:dyDescent="0.2">
      <c r="A3" s="109" t="s">
        <v>45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</row>
    <row r="4" spans="1:18" ht="15.75" x14ac:dyDescent="0.2">
      <c r="A4" s="110" t="s">
        <v>11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</row>
    <row r="5" spans="1:18" x14ac:dyDescent="0.2">
      <c r="A5" s="87" t="s">
        <v>14</v>
      </c>
      <c r="B5" s="87" t="s">
        <v>4</v>
      </c>
      <c r="C5" s="107" t="s">
        <v>6</v>
      </c>
      <c r="D5" s="87" t="s">
        <v>3</v>
      </c>
      <c r="E5" s="87" t="s">
        <v>7</v>
      </c>
      <c r="F5" s="87" t="s">
        <v>5</v>
      </c>
      <c r="G5" s="87"/>
      <c r="H5" s="87" t="s">
        <v>10</v>
      </c>
      <c r="I5" s="87" t="s">
        <v>9</v>
      </c>
      <c r="J5" s="87" t="s">
        <v>26</v>
      </c>
      <c r="K5" s="87" t="s">
        <v>0</v>
      </c>
      <c r="L5" s="87" t="s">
        <v>8</v>
      </c>
      <c r="M5" s="87" t="s">
        <v>24</v>
      </c>
      <c r="N5" s="87" t="s">
        <v>25</v>
      </c>
    </row>
    <row r="6" spans="1:18" ht="52.5" customHeight="1" x14ac:dyDescent="0.2">
      <c r="A6" s="87"/>
      <c r="B6" s="87"/>
      <c r="C6" s="108"/>
      <c r="D6" s="87"/>
      <c r="E6" s="87"/>
      <c r="F6" s="30" t="s">
        <v>1</v>
      </c>
      <c r="G6" s="30" t="s">
        <v>2</v>
      </c>
      <c r="H6" s="87"/>
      <c r="I6" s="87"/>
      <c r="J6" s="87"/>
      <c r="K6" s="111"/>
      <c r="L6" s="87"/>
      <c r="M6" s="87"/>
      <c r="N6" s="87"/>
    </row>
    <row r="7" spans="1:18" ht="39.950000000000003" customHeight="1" x14ac:dyDescent="0.2">
      <c r="A7" s="54">
        <v>1</v>
      </c>
      <c r="B7" s="53" t="s">
        <v>43</v>
      </c>
      <c r="C7" s="60" t="s">
        <v>44</v>
      </c>
      <c r="D7" s="70" t="s">
        <v>73</v>
      </c>
      <c r="E7" s="27" t="s">
        <v>49</v>
      </c>
      <c r="F7" s="28">
        <v>45834.720138888886</v>
      </c>
      <c r="G7" s="28">
        <v>45834.720138888886</v>
      </c>
      <c r="H7" s="49">
        <v>0</v>
      </c>
      <c r="I7" s="48">
        <v>0</v>
      </c>
      <c r="J7" s="61">
        <v>0</v>
      </c>
      <c r="K7" s="71" t="s">
        <v>52</v>
      </c>
      <c r="L7" s="48" t="s">
        <v>37</v>
      </c>
      <c r="M7" s="52">
        <v>24</v>
      </c>
      <c r="N7" s="48" t="s">
        <v>37</v>
      </c>
      <c r="O7" s="55">
        <v>1</v>
      </c>
      <c r="P7" s="46"/>
      <c r="Q7" s="46"/>
      <c r="R7" s="46"/>
    </row>
    <row r="8" spans="1:18" ht="63" customHeight="1" x14ac:dyDescent="0.2">
      <c r="A8" s="54">
        <v>2</v>
      </c>
      <c r="B8" s="95" t="s">
        <v>53</v>
      </c>
      <c r="C8" s="56" t="s">
        <v>54</v>
      </c>
      <c r="D8" s="70" t="s">
        <v>75</v>
      </c>
      <c r="E8" s="63" t="s">
        <v>55</v>
      </c>
      <c r="F8" s="28">
        <v>45834.84375</v>
      </c>
      <c r="G8" s="28">
        <v>45834.84375</v>
      </c>
      <c r="H8" s="29">
        <v>0</v>
      </c>
      <c r="I8" s="58">
        <v>0</v>
      </c>
      <c r="J8" s="42">
        <v>0</v>
      </c>
      <c r="K8" s="72" t="s">
        <v>56</v>
      </c>
      <c r="L8" s="64" t="s">
        <v>37</v>
      </c>
      <c r="M8" s="65">
        <v>20</v>
      </c>
      <c r="N8" s="66" t="s">
        <v>37</v>
      </c>
      <c r="O8" s="55">
        <v>1</v>
      </c>
      <c r="P8" s="46"/>
      <c r="Q8" s="46"/>
      <c r="R8" s="46"/>
    </row>
    <row r="9" spans="1:18" ht="72" customHeight="1" x14ac:dyDescent="0.2">
      <c r="A9" s="76">
        <v>3</v>
      </c>
      <c r="B9" s="96"/>
      <c r="C9" s="56" t="s">
        <v>54</v>
      </c>
      <c r="D9" s="70" t="s">
        <v>74</v>
      </c>
      <c r="E9" s="63" t="s">
        <v>55</v>
      </c>
      <c r="F9" s="28">
        <v>45834.854861111111</v>
      </c>
      <c r="G9" s="28">
        <v>45834.854861111111</v>
      </c>
      <c r="H9" s="29">
        <v>0</v>
      </c>
      <c r="I9" s="58">
        <v>0</v>
      </c>
      <c r="J9" s="58">
        <v>0</v>
      </c>
      <c r="K9" s="72" t="s">
        <v>57</v>
      </c>
      <c r="L9" s="50" t="s">
        <v>37</v>
      </c>
      <c r="M9" s="65">
        <v>20</v>
      </c>
      <c r="N9" s="61" t="s">
        <v>37</v>
      </c>
      <c r="O9" s="55">
        <v>1</v>
      </c>
      <c r="P9" s="46"/>
      <c r="Q9" s="46"/>
      <c r="R9" s="46"/>
    </row>
    <row r="10" spans="1:18" ht="39.950000000000003" customHeight="1" x14ac:dyDescent="0.2">
      <c r="A10" s="76">
        <v>4</v>
      </c>
      <c r="B10" s="97" t="s">
        <v>41</v>
      </c>
      <c r="C10" s="62" t="s">
        <v>58</v>
      </c>
      <c r="D10" s="70" t="s">
        <v>59</v>
      </c>
      <c r="E10" s="48" t="s">
        <v>60</v>
      </c>
      <c r="F10" s="28">
        <v>45834.645833333336</v>
      </c>
      <c r="G10" s="28">
        <v>45834.715277777781</v>
      </c>
      <c r="H10" s="49">
        <v>6.9444444444444434E-2</v>
      </c>
      <c r="I10" s="47">
        <v>47</v>
      </c>
      <c r="J10" s="67">
        <v>0</v>
      </c>
      <c r="K10" s="74" t="s">
        <v>61</v>
      </c>
      <c r="L10" s="48" t="s">
        <v>37</v>
      </c>
      <c r="M10" s="68">
        <v>18</v>
      </c>
      <c r="N10" s="66" t="s">
        <v>38</v>
      </c>
      <c r="O10" s="55">
        <v>1</v>
      </c>
      <c r="P10" s="46"/>
      <c r="Q10" s="46"/>
      <c r="R10" s="46"/>
    </row>
    <row r="11" spans="1:18" ht="39.950000000000003" customHeight="1" x14ac:dyDescent="0.2">
      <c r="A11" s="76">
        <v>5</v>
      </c>
      <c r="B11" s="98"/>
      <c r="C11" s="62" t="s">
        <v>62</v>
      </c>
      <c r="D11" s="70" t="s">
        <v>76</v>
      </c>
      <c r="E11" s="48" t="s">
        <v>63</v>
      </c>
      <c r="F11" s="28">
        <v>45834.688888888886</v>
      </c>
      <c r="G11" s="28">
        <v>45834.754166666666</v>
      </c>
      <c r="H11" s="49">
        <v>6.5277777777777782E-2</v>
      </c>
      <c r="I11" s="47">
        <v>117</v>
      </c>
      <c r="J11" s="67">
        <v>0</v>
      </c>
      <c r="K11" s="73" t="s">
        <v>101</v>
      </c>
      <c r="L11" s="69" t="s">
        <v>64</v>
      </c>
      <c r="M11" s="68">
        <v>18</v>
      </c>
      <c r="N11" s="66" t="s">
        <v>38</v>
      </c>
      <c r="O11" s="55">
        <v>1</v>
      </c>
      <c r="P11" s="46"/>
      <c r="Q11" s="46"/>
      <c r="R11" s="46"/>
    </row>
    <row r="12" spans="1:18" ht="39.950000000000003" customHeight="1" x14ac:dyDescent="0.2">
      <c r="A12" s="76">
        <v>6</v>
      </c>
      <c r="B12" s="98"/>
      <c r="C12" s="62" t="s">
        <v>62</v>
      </c>
      <c r="D12" s="70" t="s">
        <v>77</v>
      </c>
      <c r="E12" s="48" t="s">
        <v>65</v>
      </c>
      <c r="F12" s="28">
        <v>45834.688888888886</v>
      </c>
      <c r="G12" s="28">
        <v>45834.7</v>
      </c>
      <c r="H12" s="49">
        <v>1.1111111111111112E-2</v>
      </c>
      <c r="I12" s="47">
        <v>102</v>
      </c>
      <c r="J12" s="67">
        <v>400</v>
      </c>
      <c r="K12" s="72" t="s">
        <v>72</v>
      </c>
      <c r="L12" s="69" t="s">
        <v>66</v>
      </c>
      <c r="M12" s="68">
        <v>18</v>
      </c>
      <c r="N12" s="66" t="s">
        <v>38</v>
      </c>
      <c r="O12" s="55">
        <v>1</v>
      </c>
      <c r="P12" s="46"/>
      <c r="Q12" s="46"/>
      <c r="R12" s="46"/>
    </row>
    <row r="13" spans="1:18" ht="39.950000000000003" customHeight="1" x14ac:dyDescent="0.2">
      <c r="A13" s="76">
        <v>7</v>
      </c>
      <c r="B13" s="98"/>
      <c r="C13" s="62" t="s">
        <v>62</v>
      </c>
      <c r="D13" s="70" t="s">
        <v>78</v>
      </c>
      <c r="E13" s="48" t="s">
        <v>63</v>
      </c>
      <c r="F13" s="28">
        <v>45834.688888888886</v>
      </c>
      <c r="G13" s="28">
        <v>45834.8125</v>
      </c>
      <c r="H13" s="29">
        <v>0.12361111111111112</v>
      </c>
      <c r="I13" s="47">
        <v>242</v>
      </c>
      <c r="J13" s="47">
        <v>525</v>
      </c>
      <c r="K13" s="73" t="s">
        <v>102</v>
      </c>
      <c r="L13" s="69" t="s">
        <v>67</v>
      </c>
      <c r="M13" s="68">
        <v>18</v>
      </c>
      <c r="N13" s="66" t="s">
        <v>38</v>
      </c>
      <c r="O13" s="55">
        <v>1</v>
      </c>
      <c r="P13" s="46"/>
      <c r="Q13" s="46"/>
      <c r="R13" s="46"/>
    </row>
    <row r="14" spans="1:18" ht="39.950000000000003" customHeight="1" x14ac:dyDescent="0.2">
      <c r="A14" s="76">
        <v>8</v>
      </c>
      <c r="B14" s="99"/>
      <c r="C14" s="62" t="s">
        <v>62</v>
      </c>
      <c r="D14" s="79" t="s">
        <v>91</v>
      </c>
      <c r="E14" s="48" t="s">
        <v>63</v>
      </c>
      <c r="F14" s="28" t="s">
        <v>92</v>
      </c>
      <c r="G14" s="28" t="s">
        <v>93</v>
      </c>
      <c r="H14" s="49">
        <v>0.11319444444444444</v>
      </c>
      <c r="I14" s="47">
        <v>659</v>
      </c>
      <c r="J14" s="67">
        <v>525</v>
      </c>
      <c r="K14" s="73" t="s">
        <v>104</v>
      </c>
      <c r="L14" s="69" t="s">
        <v>67</v>
      </c>
      <c r="M14" s="80">
        <v>25</v>
      </c>
      <c r="N14" s="33" t="s">
        <v>38</v>
      </c>
      <c r="O14" s="55">
        <v>1</v>
      </c>
      <c r="P14" s="46"/>
      <c r="Q14" s="46"/>
      <c r="R14" s="46"/>
    </row>
    <row r="15" spans="1:18" ht="55.5" customHeight="1" x14ac:dyDescent="0.2">
      <c r="A15" s="78">
        <v>9</v>
      </c>
      <c r="B15" s="77" t="s">
        <v>80</v>
      </c>
      <c r="C15" s="51" t="s">
        <v>81</v>
      </c>
      <c r="D15" s="51" t="s">
        <v>82</v>
      </c>
      <c r="E15" s="63" t="s">
        <v>49</v>
      </c>
      <c r="F15" s="28" t="s">
        <v>83</v>
      </c>
      <c r="G15" s="28" t="s">
        <v>84</v>
      </c>
      <c r="H15" s="29">
        <v>0.11041666666666666</v>
      </c>
      <c r="I15" s="58">
        <v>495</v>
      </c>
      <c r="J15" s="42">
        <v>156</v>
      </c>
      <c r="K15" s="73" t="s">
        <v>103</v>
      </c>
      <c r="L15" s="64" t="s">
        <v>37</v>
      </c>
      <c r="M15" s="65">
        <v>25</v>
      </c>
      <c r="N15" s="66" t="s">
        <v>38</v>
      </c>
      <c r="O15" s="55">
        <v>1</v>
      </c>
      <c r="P15" s="46"/>
      <c r="Q15" s="46"/>
      <c r="R15" s="46"/>
    </row>
    <row r="16" spans="1:18" ht="55.5" customHeight="1" x14ac:dyDescent="0.2">
      <c r="A16" s="76">
        <v>10</v>
      </c>
      <c r="B16" s="102" t="s">
        <v>39</v>
      </c>
      <c r="C16" s="51" t="s">
        <v>71</v>
      </c>
      <c r="D16" s="35" t="s">
        <v>79</v>
      </c>
      <c r="E16" s="33" t="s">
        <v>40</v>
      </c>
      <c r="F16" s="28">
        <v>45835.850694444445</v>
      </c>
      <c r="G16" s="28">
        <v>45835.901388888888</v>
      </c>
      <c r="H16" s="29">
        <v>5.0694444444444452E-2</v>
      </c>
      <c r="I16" s="34">
        <v>862</v>
      </c>
      <c r="J16" s="42">
        <v>5000</v>
      </c>
      <c r="K16" s="75" t="s">
        <v>105</v>
      </c>
      <c r="L16" s="36" t="s">
        <v>37</v>
      </c>
      <c r="M16" s="65">
        <v>14</v>
      </c>
      <c r="N16" s="61" t="s">
        <v>37</v>
      </c>
      <c r="O16" s="55">
        <v>1</v>
      </c>
      <c r="P16" s="46"/>
      <c r="Q16" s="46"/>
      <c r="R16" s="46"/>
    </row>
    <row r="17" spans="1:34" ht="39.950000000000003" customHeight="1" x14ac:dyDescent="0.2">
      <c r="A17" s="76">
        <v>11</v>
      </c>
      <c r="B17" s="103"/>
      <c r="C17" s="51" t="s">
        <v>85</v>
      </c>
      <c r="D17" s="35" t="s">
        <v>100</v>
      </c>
      <c r="E17" s="33" t="s">
        <v>86</v>
      </c>
      <c r="F17" s="28" t="s">
        <v>87</v>
      </c>
      <c r="G17" s="28" t="s">
        <v>88</v>
      </c>
      <c r="H17" s="29">
        <v>8.4027777777777771E-2</v>
      </c>
      <c r="I17" s="34">
        <v>562</v>
      </c>
      <c r="J17" s="42">
        <v>515</v>
      </c>
      <c r="K17" s="71" t="s">
        <v>89</v>
      </c>
      <c r="L17" s="36" t="s">
        <v>90</v>
      </c>
      <c r="M17" s="65">
        <v>22</v>
      </c>
      <c r="N17" s="61" t="s">
        <v>38</v>
      </c>
      <c r="O17" s="55">
        <v>1</v>
      </c>
      <c r="P17" s="46"/>
      <c r="Q17" s="46"/>
      <c r="R17" s="46"/>
      <c r="S17" s="51"/>
      <c r="T17" s="35"/>
      <c r="U17" s="33"/>
      <c r="V17" s="28"/>
      <c r="W17" s="28"/>
      <c r="X17" s="29"/>
      <c r="Y17" s="34"/>
      <c r="Z17" s="42"/>
      <c r="AA17" s="72"/>
      <c r="AB17" s="36"/>
      <c r="AC17" s="65"/>
      <c r="AD17" s="61"/>
      <c r="AE17" s="55"/>
      <c r="AF17" s="46"/>
      <c r="AG17" s="46"/>
      <c r="AH17" s="46"/>
    </row>
    <row r="18" spans="1:34" ht="39.950000000000003" customHeight="1" x14ac:dyDescent="0.2">
      <c r="A18" s="76">
        <v>12</v>
      </c>
      <c r="B18" s="104"/>
      <c r="C18" s="51" t="s">
        <v>71</v>
      </c>
      <c r="D18" s="35" t="s">
        <v>94</v>
      </c>
      <c r="E18" s="33" t="s">
        <v>40</v>
      </c>
      <c r="F18" s="28" t="s">
        <v>95</v>
      </c>
      <c r="G18" s="28" t="s">
        <v>96</v>
      </c>
      <c r="H18" s="29">
        <v>2.9166666666666664E-2</v>
      </c>
      <c r="I18" s="34">
        <v>447</v>
      </c>
      <c r="J18" s="42">
        <v>2853</v>
      </c>
      <c r="K18" s="71" t="s">
        <v>97</v>
      </c>
      <c r="L18" s="36" t="s">
        <v>98</v>
      </c>
      <c r="M18" s="65">
        <v>23</v>
      </c>
      <c r="N18" s="61" t="s">
        <v>38</v>
      </c>
      <c r="O18" s="55">
        <v>1</v>
      </c>
      <c r="P18" s="46"/>
      <c r="Q18" s="46"/>
      <c r="R18" s="46"/>
      <c r="S18" s="81"/>
      <c r="T18" s="82"/>
      <c r="U18" s="38"/>
      <c r="V18" s="43"/>
      <c r="W18" s="43"/>
      <c r="X18" s="39"/>
      <c r="Y18" s="40"/>
      <c r="Z18" s="83"/>
      <c r="AA18" s="84"/>
      <c r="AB18" s="45"/>
      <c r="AC18" s="41"/>
      <c r="AD18" s="85"/>
      <c r="AE18" s="55"/>
      <c r="AF18" s="46"/>
      <c r="AG18" s="46"/>
      <c r="AH18" s="46"/>
    </row>
    <row r="19" spans="1:34" ht="39.950000000000003" customHeight="1" x14ac:dyDescent="0.2">
      <c r="A19" s="76">
        <v>13</v>
      </c>
      <c r="B19" s="100" t="s">
        <v>46</v>
      </c>
      <c r="C19" s="56" t="s">
        <v>47</v>
      </c>
      <c r="D19" s="57" t="s">
        <v>48</v>
      </c>
      <c r="E19" s="33" t="s">
        <v>49</v>
      </c>
      <c r="F19" s="28">
        <v>45831.361111111109</v>
      </c>
      <c r="G19" s="28">
        <v>45831.42083333333</v>
      </c>
      <c r="H19" s="29">
        <f>G19-F19</f>
        <v>5.9722222220443655E-2</v>
      </c>
      <c r="I19" s="58">
        <v>513</v>
      </c>
      <c r="J19" s="34">
        <v>1600</v>
      </c>
      <c r="K19" s="74" t="s">
        <v>50</v>
      </c>
      <c r="L19" s="59" t="s">
        <v>51</v>
      </c>
      <c r="M19" s="32">
        <v>15</v>
      </c>
      <c r="N19" s="32" t="s">
        <v>38</v>
      </c>
      <c r="O19" s="55">
        <v>1</v>
      </c>
      <c r="P19" s="46"/>
      <c r="Q19" s="46"/>
      <c r="R19" s="46"/>
    </row>
    <row r="20" spans="1:34" ht="57" customHeight="1" x14ac:dyDescent="0.2">
      <c r="A20" s="76">
        <v>14</v>
      </c>
      <c r="B20" s="101"/>
      <c r="C20" s="56" t="s">
        <v>47</v>
      </c>
      <c r="D20" s="57" t="s">
        <v>68</v>
      </c>
      <c r="E20" s="33" t="s">
        <v>69</v>
      </c>
      <c r="F20" s="28">
        <v>45834.368055555555</v>
      </c>
      <c r="G20" s="28">
        <v>45834.368055555555</v>
      </c>
      <c r="H20" s="29">
        <v>0</v>
      </c>
      <c r="I20" s="58">
        <v>0</v>
      </c>
      <c r="J20" s="34">
        <v>0</v>
      </c>
      <c r="K20" s="75" t="s">
        <v>70</v>
      </c>
      <c r="L20" s="59" t="s">
        <v>37</v>
      </c>
      <c r="M20" s="32">
        <v>14</v>
      </c>
      <c r="N20" s="32" t="s">
        <v>38</v>
      </c>
      <c r="O20" s="55">
        <v>1</v>
      </c>
      <c r="P20" s="46"/>
      <c r="Q20" s="46"/>
      <c r="R20" s="46"/>
    </row>
    <row r="21" spans="1:34" ht="33.6" customHeight="1" x14ac:dyDescent="0.2">
      <c r="A21" s="37"/>
      <c r="B21" s="86" t="s">
        <v>99</v>
      </c>
      <c r="C21" s="86"/>
      <c r="D21" s="86"/>
      <c r="E21" s="38"/>
      <c r="F21" s="43"/>
      <c r="G21" s="43"/>
      <c r="H21" s="39"/>
      <c r="I21" s="38"/>
      <c r="J21" s="40"/>
      <c r="K21" s="44"/>
      <c r="L21" s="45"/>
      <c r="M21" s="41"/>
      <c r="N21" s="41"/>
      <c r="O21" s="26"/>
    </row>
    <row r="22" spans="1:34" ht="18.75" x14ac:dyDescent="0.2">
      <c r="B22" s="92" t="s">
        <v>15</v>
      </c>
      <c r="C22" s="92"/>
      <c r="D22" s="22">
        <v>4</v>
      </c>
      <c r="F22" s="11"/>
      <c r="G22" s="14"/>
      <c r="H22" s="13"/>
      <c r="I22" s="13"/>
      <c r="J22" s="13"/>
      <c r="K22" s="13"/>
      <c r="L22" s="13"/>
      <c r="M22" s="13"/>
      <c r="N22" s="13"/>
    </row>
    <row r="23" spans="1:34" ht="18.75" customHeight="1" x14ac:dyDescent="0.2">
      <c r="B23" s="93" t="s">
        <v>16</v>
      </c>
      <c r="C23" s="94"/>
      <c r="D23" s="22">
        <v>0</v>
      </c>
      <c r="E23" s="10"/>
      <c r="F23" s="13"/>
      <c r="G23" s="13"/>
      <c r="H23" s="13"/>
      <c r="I23" s="13"/>
      <c r="J23" s="13"/>
      <c r="K23" s="13"/>
      <c r="L23" s="13"/>
      <c r="M23" s="13"/>
      <c r="N23" s="13"/>
    </row>
    <row r="24" spans="1:34" ht="18.75" x14ac:dyDescent="0.2">
      <c r="B24" s="93" t="s">
        <v>17</v>
      </c>
      <c r="C24" s="94"/>
      <c r="D24" s="22">
        <v>4</v>
      </c>
      <c r="E24" s="10"/>
      <c r="F24" s="13"/>
      <c r="G24" s="13"/>
      <c r="H24" s="13"/>
      <c r="I24" s="13"/>
      <c r="J24" s="13"/>
      <c r="K24" s="13"/>
      <c r="L24" s="13"/>
      <c r="M24" s="13"/>
      <c r="N24" s="13"/>
    </row>
    <row r="25" spans="1:34" ht="18.75" customHeight="1" x14ac:dyDescent="0.2">
      <c r="B25" s="117" t="s">
        <v>18</v>
      </c>
      <c r="C25" s="118"/>
      <c r="D25" s="22">
        <v>0</v>
      </c>
      <c r="E25" s="10"/>
      <c r="F25" s="13"/>
      <c r="G25" s="13"/>
      <c r="H25" s="13"/>
      <c r="I25" s="13"/>
      <c r="J25" s="13"/>
      <c r="K25" s="11"/>
      <c r="L25" s="13"/>
      <c r="M25" s="13"/>
      <c r="N25" s="13"/>
    </row>
    <row r="26" spans="1:34" ht="18.75" x14ac:dyDescent="0.2">
      <c r="B26" s="123" t="s">
        <v>12</v>
      </c>
      <c r="C26" s="124"/>
      <c r="D26" s="22">
        <v>5</v>
      </c>
      <c r="E26" s="3"/>
      <c r="F26" s="13"/>
      <c r="G26" s="13"/>
      <c r="H26" s="13"/>
      <c r="I26" s="13"/>
      <c r="J26" s="13"/>
      <c r="K26" s="13"/>
      <c r="L26" s="13"/>
      <c r="M26" s="13"/>
      <c r="N26" s="13"/>
    </row>
    <row r="27" spans="1:34" ht="18.75" customHeight="1" x14ac:dyDescent="0.2">
      <c r="B27" s="121" t="s">
        <v>18</v>
      </c>
      <c r="C27" s="122"/>
      <c r="D27" s="22">
        <v>1</v>
      </c>
      <c r="E27" s="10"/>
      <c r="F27" s="13"/>
      <c r="G27" s="13"/>
      <c r="H27" s="13"/>
      <c r="I27" s="13"/>
      <c r="J27" s="13"/>
      <c r="K27" s="13"/>
      <c r="L27" s="13"/>
      <c r="M27" s="13"/>
      <c r="N27" s="13"/>
    </row>
    <row r="28" spans="1:34" ht="18.75" customHeight="1" x14ac:dyDescent="0.2">
      <c r="B28" s="119" t="s">
        <v>19</v>
      </c>
      <c r="C28" s="120"/>
      <c r="D28" s="22">
        <v>2</v>
      </c>
      <c r="F28" s="13"/>
      <c r="G28" s="13"/>
      <c r="H28" s="13"/>
      <c r="I28" s="13"/>
      <c r="J28" s="13"/>
      <c r="K28" s="13"/>
      <c r="L28" s="13"/>
      <c r="M28" s="13"/>
      <c r="N28" s="13"/>
    </row>
    <row r="29" spans="1:34" ht="18.75" customHeight="1" x14ac:dyDescent="0.2">
      <c r="B29" s="115" t="s">
        <v>20</v>
      </c>
      <c r="C29" s="116"/>
      <c r="D29" s="23">
        <v>3</v>
      </c>
      <c r="E29" s="5"/>
      <c r="F29" s="13"/>
      <c r="G29" s="13"/>
      <c r="H29" s="13"/>
      <c r="I29" s="13"/>
      <c r="J29" s="13"/>
      <c r="K29" s="13"/>
      <c r="L29" s="13"/>
      <c r="M29" s="13"/>
      <c r="N29" s="13"/>
    </row>
    <row r="30" spans="1:34" ht="18.75" x14ac:dyDescent="0.2">
      <c r="B30" s="90" t="s">
        <v>22</v>
      </c>
      <c r="C30" s="91"/>
      <c r="D30" s="22">
        <v>0</v>
      </c>
      <c r="E30" s="5"/>
      <c r="F30" s="13"/>
      <c r="G30" s="13"/>
      <c r="H30" s="13"/>
      <c r="I30" s="13"/>
      <c r="J30" s="13"/>
      <c r="K30" s="13"/>
      <c r="L30" s="13"/>
      <c r="M30" s="13"/>
      <c r="N30" s="13"/>
    </row>
    <row r="31" spans="1:34" ht="18.75" customHeight="1" x14ac:dyDescent="0.2">
      <c r="B31" s="125" t="s">
        <v>21</v>
      </c>
      <c r="C31" s="126"/>
      <c r="D31" s="22">
        <v>0</v>
      </c>
      <c r="F31" s="13"/>
      <c r="G31" s="13"/>
      <c r="H31" s="13"/>
      <c r="I31" s="13"/>
      <c r="J31" s="13"/>
      <c r="K31" s="13"/>
      <c r="L31" s="13"/>
      <c r="M31" s="13"/>
      <c r="N31" s="13"/>
    </row>
    <row r="32" spans="1:34" ht="7.5" customHeight="1" x14ac:dyDescent="0.2">
      <c r="B32" s="6"/>
      <c r="C32" s="6"/>
      <c r="D32" s="2"/>
      <c r="F32" s="13"/>
      <c r="G32" s="13"/>
      <c r="H32" s="13"/>
      <c r="I32" s="13"/>
      <c r="J32" s="13"/>
      <c r="K32" s="13"/>
      <c r="L32" s="13"/>
      <c r="M32" s="13"/>
      <c r="N32" s="13"/>
    </row>
    <row r="33" spans="2:14" ht="60.75" customHeight="1" x14ac:dyDescent="0.2">
      <c r="B33" s="113" t="s">
        <v>27</v>
      </c>
      <c r="C33" s="114"/>
      <c r="D33" s="16">
        <f>SUM(I7:I20)</f>
        <v>4046</v>
      </c>
      <c r="E33" s="88" t="s">
        <v>36</v>
      </c>
      <c r="F33" s="89"/>
      <c r="G33" s="16">
        <f>SUMIF(N7:N20,"да",I7:I20)</f>
        <v>3184</v>
      </c>
      <c r="H33" s="88" t="s">
        <v>28</v>
      </c>
      <c r="I33" s="89"/>
      <c r="J33" s="16">
        <f>D33-G33</f>
        <v>862</v>
      </c>
      <c r="M33" s="1"/>
      <c r="N33" s="4"/>
    </row>
    <row r="34" spans="2:14" ht="6.75" customHeight="1" x14ac:dyDescent="0.2">
      <c r="B34" s="25"/>
      <c r="C34" s="25"/>
      <c r="D34" s="17"/>
      <c r="E34" s="18"/>
      <c r="F34" s="19"/>
      <c r="G34" s="18"/>
      <c r="H34" s="18"/>
      <c r="I34" s="19"/>
      <c r="J34" s="18"/>
      <c r="K34" s="15"/>
      <c r="L34" s="1"/>
      <c r="M34" s="1"/>
      <c r="N34" s="4"/>
    </row>
    <row r="35" spans="2:14" ht="51" customHeight="1" x14ac:dyDescent="0.2">
      <c r="B35" s="113" t="s">
        <v>29</v>
      </c>
      <c r="C35" s="114"/>
      <c r="D35" s="24">
        <f>SUM(H7:H20)</f>
        <v>0.7166666666648881</v>
      </c>
      <c r="E35" s="88" t="s">
        <v>30</v>
      </c>
      <c r="F35" s="89"/>
      <c r="G35" s="20">
        <f>SUMIF(N7:N20,"да",H7:H20)</f>
        <v>0.66597222222044361</v>
      </c>
      <c r="H35" s="88" t="s">
        <v>31</v>
      </c>
      <c r="I35" s="89"/>
      <c r="J35" s="20">
        <f>D35-G35</f>
        <v>5.0694444444444486E-2</v>
      </c>
      <c r="M35" s="1"/>
      <c r="N35" s="4"/>
    </row>
    <row r="36" spans="2:14" ht="8.25" customHeight="1" x14ac:dyDescent="0.2">
      <c r="B36" s="25"/>
      <c r="C36" s="25"/>
      <c r="D36" s="21"/>
      <c r="E36" s="18"/>
      <c r="F36" s="18"/>
      <c r="G36" s="21" t="s">
        <v>35</v>
      </c>
      <c r="H36" s="18"/>
      <c r="I36" s="18"/>
      <c r="J36" s="21"/>
      <c r="M36" s="1"/>
      <c r="N36" s="4"/>
    </row>
    <row r="37" spans="2:14" ht="51" customHeight="1" x14ac:dyDescent="0.2">
      <c r="B37" s="113" t="s">
        <v>32</v>
      </c>
      <c r="C37" s="114"/>
      <c r="D37" s="16">
        <f>SUM(O7:O20)</f>
        <v>14</v>
      </c>
      <c r="E37" s="88" t="s">
        <v>33</v>
      </c>
      <c r="F37" s="89"/>
      <c r="G37" s="16">
        <f>SUMIF(N7:N20,"да",O7:O20)</f>
        <v>10</v>
      </c>
      <c r="H37" s="88" t="s">
        <v>34</v>
      </c>
      <c r="I37" s="89"/>
      <c r="J37" s="16">
        <f>D37-G37</f>
        <v>4</v>
      </c>
      <c r="M37" s="1"/>
      <c r="N37" s="4"/>
    </row>
    <row r="38" spans="2:14" ht="22.5" x14ac:dyDescent="0.2">
      <c r="B38" s="7" t="s">
        <v>13</v>
      </c>
      <c r="C38" s="7"/>
      <c r="G38" s="9"/>
      <c r="H38" s="9"/>
      <c r="I38" s="9"/>
      <c r="J38" s="9"/>
      <c r="K38" s="9"/>
      <c r="L38" s="4"/>
      <c r="M38" s="4"/>
      <c r="N38" s="4"/>
    </row>
    <row r="39" spans="2:14" ht="12.75" customHeight="1" x14ac:dyDescent="0.2">
      <c r="B39" s="112" t="s">
        <v>42</v>
      </c>
      <c r="C39" s="112"/>
      <c r="G39" s="9"/>
      <c r="H39" s="9"/>
      <c r="I39" s="9"/>
      <c r="J39" s="9"/>
      <c r="K39" s="9"/>
      <c r="L39" s="4"/>
      <c r="M39" s="4"/>
    </row>
    <row r="40" spans="2:14" x14ac:dyDescent="0.2">
      <c r="F40" s="12"/>
      <c r="G40" s="12"/>
      <c r="H40" s="12"/>
    </row>
    <row r="46" spans="2:14" ht="18.75" x14ac:dyDescent="0.2">
      <c r="F46" s="11"/>
      <c r="G46" s="11"/>
    </row>
  </sheetData>
  <sortState ref="B7:AD12">
    <sortCondition ref="B7:B12"/>
    <sortCondition ref="V7:V12"/>
  </sortState>
  <mergeCells count="42">
    <mergeCell ref="B10:B14"/>
    <mergeCell ref="B39:C39"/>
    <mergeCell ref="B37:C37"/>
    <mergeCell ref="B35:C35"/>
    <mergeCell ref="B29:C29"/>
    <mergeCell ref="B25:C25"/>
    <mergeCell ref="B28:C28"/>
    <mergeCell ref="B27:C27"/>
    <mergeCell ref="B26:C26"/>
    <mergeCell ref="B31:C31"/>
    <mergeCell ref="B33:C33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21:D21"/>
    <mergeCell ref="A5:A6"/>
    <mergeCell ref="H37:I37"/>
    <mergeCell ref="B30:C30"/>
    <mergeCell ref="H33:I33"/>
    <mergeCell ref="E35:F35"/>
    <mergeCell ref="H35:I35"/>
    <mergeCell ref="B22:C22"/>
    <mergeCell ref="B23:C23"/>
    <mergeCell ref="B24:C24"/>
    <mergeCell ref="E37:F37"/>
    <mergeCell ref="E33:F33"/>
    <mergeCell ref="B8:B9"/>
    <mergeCell ref="B19:B20"/>
    <mergeCell ref="B16:B1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2025-06-30T05:32:16Z</dcterms:modified>
</cp:coreProperties>
</file>