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11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  <fileRecoveryPr repairLoad="1"/>
</workbook>
</file>

<file path=xl/calcChain.xml><?xml version="1.0" encoding="utf-8"?>
<calcChain xmlns="http://schemas.openxmlformats.org/spreadsheetml/2006/main">
  <c r="G30" i="12" l="1"/>
  <c r="G26" i="12"/>
  <c r="G28" i="12"/>
  <c r="D30" i="12"/>
  <c r="D26" i="12"/>
  <c r="H11" i="12"/>
  <c r="D28" i="12" s="1"/>
  <c r="H10" i="12"/>
  <c r="H8" i="12"/>
  <c r="H7" i="12"/>
  <c r="J26" i="12" l="1"/>
  <c r="J30" i="12"/>
  <c r="J28" i="12" l="1"/>
</calcChain>
</file>

<file path=xl/sharedStrings.xml><?xml version="1.0" encoding="utf-8"?>
<sst xmlns="http://schemas.openxmlformats.org/spreadsheetml/2006/main" count="83" uniqueCount="71">
  <si>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</si>
  <si>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</si>
  <si>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</si>
  <si>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</si>
  <si>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</si>
  <si>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</si>
  <si>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</si>
  <si>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</si>
  <si>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</si>
  <si>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</si>
  <si>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</si>
  <si>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</si>
  <si>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</si>
  <si>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</si>
  <si>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</si>
  <si>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</si>
  <si>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</si>
  <si>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</si>
  <si>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</si>
  <si>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</si>
  <si>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</si>
  <si>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</si>
  <si>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</si>
  <si>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</si>
  <si>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</si>
  <si>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</si>
  <si>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</si>
  <si>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</si>
  <si>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</si>
  <si>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</si>
  <si>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</si>
  <si>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</si>
  <si>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</si>
  <si>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</si>
  <si>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</si>
  <si>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
( кВт*ч)-</t>
  </si>
  <si>
    <t>нет</t>
  </si>
  <si>
    <t>да</t>
  </si>
  <si>
    <t>Кондинский ф-л 
АО "ЮРЭСК"</t>
  </si>
  <si>
    <t>МТЗ, НАПВ</t>
  </si>
  <si>
    <t>Няганский ф-л 
АО "ЮРЭСК"</t>
  </si>
  <si>
    <t>г. Нягань</t>
  </si>
  <si>
    <t>ПС 110 кВ Чара, 
КЛ-10 ЛХК-2</t>
  </si>
  <si>
    <t>МТЗ</t>
  </si>
  <si>
    <t>23.11.25
08:17</t>
  </si>
  <si>
    <t>Перекрытие изоляции в яч. 4 РП 10 кВ № 27 (на балансе РЭС-Запад).</t>
  </si>
  <si>
    <t>ЮТЭК-Когалым</t>
  </si>
  <si>
    <t>г. Когалым</t>
  </si>
  <si>
    <t>устанавливается</t>
  </si>
  <si>
    <t>Повреждение КЛ-10 кВ фид. №17 техникой сторонней организации при проведении земляных работ.</t>
  </si>
  <si>
    <t>ПС 110 кВ Южная,
КЛ-10 кВ ф.22</t>
  </si>
  <si>
    <t>п. Болчары</t>
  </si>
  <si>
    <t>НПС 10 кВ Кедровая,
ВЛ 10 кВ Кедровое</t>
  </si>
  <si>
    <t>ОЗЗ</t>
  </si>
  <si>
    <t>ЖО - 2,
СЗО - 4</t>
  </si>
  <si>
    <t>ПС 220 кВ Вандмтор,
ВЛ 10 кВ Земснаряд</t>
  </si>
  <si>
    <t>ТО</t>
  </si>
  <si>
    <t>Падение дерева в пролетах оп. 27-28.</t>
  </si>
  <si>
    <t>ЖО - 0,
СЗО - 0</t>
  </si>
  <si>
    <t>ПС 110 кВ Южная,
ВЛ 35 кВ Водозабор -1</t>
  </si>
  <si>
    <t xml:space="preserve">Разрушение опорного изолятора на ЛР-35 кВ ф.А. На ПС 35 кВ № 21 Водозабор, АВР неуспешное. </t>
  </si>
  <si>
    <t>ПС 35 кВ № 21 Водозабор,
ВЛ 10 кВ ф. 21-04</t>
  </si>
  <si>
    <t>отключена персоналом</t>
  </si>
  <si>
    <t>Обрыв провода ВЛ ф. А, отп. на ТП 10 кВ "Ягодная" (потребительская).</t>
  </si>
  <si>
    <t>за период с 08:00 17.11.25 по 08:00 24.11.25.</t>
  </si>
  <si>
    <t>ПС 35 кВ №30 Прибалтийская, 
В-10 2Т</t>
  </si>
  <si>
    <t>Исполнитель :  ДОДС Лаврентьев В.О.</t>
  </si>
  <si>
    <t>ЖО - 1,
СЗО - 0</t>
  </si>
  <si>
    <t>23.11.25
09:32</t>
  </si>
  <si>
    <t xml:space="preserve">ВЛЗ-10кВ Аэропорт пролёт опор № 30-31, в результате сильного порывистого ветра падение ветки на провода, замыкание траверсы и фазы «В».
</t>
  </si>
  <si>
    <t xml:space="preserve">Повреждение КЛ-10 кВ фидер - Южная-22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</si>
</sst>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5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9" fillId="2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wrapText="1"/>
    </xf>
    <xf numFmtId="0" fontId="68" fillId="0" borderId="0" xfId="0" applyFont="1" applyAlignment="1">
      <alignment wrapText="1"/>
    </xf>
    <xf numFmtId="0" fontId="39" fillId="0" borderId="1" xfId="0" applyFont="1" applyFill="1" applyBorder="1" applyAlignment="1">
      <alignment horizontal="left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9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9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9" fillId="4" borderId="1" xfId="0" applyFont="1" applyFill="1" applyBorder="1" applyAlignment="1">
      <alignment vertical="center" wrapText="1"/>
    </xf>
    <xf numFmtId="0" fontId="69" fillId="8" borderId="1" xfId="0" applyFont="1" applyFill="1" applyBorder="1" applyAlignment="1">
      <alignment vertical="center" wrapText="1"/>
    </xf>
    <xf numFmtId="0" fontId="69" fillId="8" borderId="1" xfId="0" applyFont="1" applyFill="1" applyBorder="1" applyAlignment="1">
      <alignment horizontal="left" vertical="center" wrapText="1"/>
    </xf>
    <xf numFmtId="0" fontId="69" fillId="4" borderId="1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9"/>
  <sheetViews>
    <sheetView tabSelected="1" zoomScale="70" zoomScaleNormal="70" zoomScaleSheetLayoutView="70" workbookViewId="0">
      <selection activeCell="K23" sqref="K23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34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34"/>
    </row>
    <row r="2" spans="1:15" ht="15.75" x14ac:dyDescent="0.25">
      <c r="A2" s="77" t="s">
        <v>23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5" ht="15.75" x14ac:dyDescent="0.2">
      <c r="A3" s="81" t="s">
        <v>64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5" ht="15.75" x14ac:dyDescent="0.2">
      <c r="A4" s="82" t="s">
        <v>11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5" x14ac:dyDescent="0.2">
      <c r="A5" s="78" t="s">
        <v>14</v>
      </c>
      <c r="B5" s="78" t="s">
        <v>4</v>
      </c>
      <c r="C5" s="79" t="s">
        <v>6</v>
      </c>
      <c r="D5" s="78" t="s">
        <v>3</v>
      </c>
      <c r="E5" s="78" t="s">
        <v>7</v>
      </c>
      <c r="F5" s="78" t="s">
        <v>5</v>
      </c>
      <c r="G5" s="78"/>
      <c r="H5" s="78" t="s">
        <v>10</v>
      </c>
      <c r="I5" s="78" t="s">
        <v>9</v>
      </c>
      <c r="J5" s="78" t="s">
        <v>26</v>
      </c>
      <c r="K5" s="78" t="s">
        <v>0</v>
      </c>
      <c r="L5" s="78" t="s">
        <v>8</v>
      </c>
      <c r="M5" s="78" t="s">
        <v>24</v>
      </c>
      <c r="N5" s="78" t="s">
        <v>25</v>
      </c>
    </row>
    <row r="6" spans="1:15" ht="52.5" customHeight="1" x14ac:dyDescent="0.2">
      <c r="A6" s="78"/>
      <c r="B6" s="78"/>
      <c r="C6" s="80"/>
      <c r="D6" s="78"/>
      <c r="E6" s="78"/>
      <c r="F6" s="43" t="s">
        <v>1</v>
      </c>
      <c r="G6" s="43" t="s">
        <v>2</v>
      </c>
      <c r="H6" s="78"/>
      <c r="I6" s="78"/>
      <c r="J6" s="78"/>
      <c r="K6" s="83"/>
      <c r="L6" s="78"/>
      <c r="M6" s="78"/>
      <c r="N6" s="78"/>
    </row>
    <row r="7" spans="1:15" ht="90" customHeight="1" x14ac:dyDescent="0.2">
      <c r="A7" s="49">
        <v>1</v>
      </c>
      <c r="B7" s="50" t="s">
        <v>38</v>
      </c>
      <c r="C7" s="36" t="s">
        <v>51</v>
      </c>
      <c r="D7" s="45" t="s">
        <v>52</v>
      </c>
      <c r="E7" s="42" t="s">
        <v>53</v>
      </c>
      <c r="F7" s="54">
        <v>45980.902777777781</v>
      </c>
      <c r="G7" s="54">
        <v>45980.979166666664</v>
      </c>
      <c r="H7" s="46">
        <f>G7-F7</f>
        <v>7.6388888883229811E-2</v>
      </c>
      <c r="I7" s="44">
        <v>1822</v>
      </c>
      <c r="J7" s="39">
        <v>850</v>
      </c>
      <c r="K7" s="94" t="s">
        <v>69</v>
      </c>
      <c r="L7" s="47" t="s">
        <v>54</v>
      </c>
      <c r="M7" s="41">
        <v>-1</v>
      </c>
      <c r="N7" s="42" t="s">
        <v>37</v>
      </c>
      <c r="O7" s="35">
        <v>1</v>
      </c>
    </row>
    <row r="8" spans="1:15" ht="39.950000000000003" customHeight="1" x14ac:dyDescent="0.2">
      <c r="A8" s="49">
        <v>2</v>
      </c>
      <c r="B8" s="93" t="s">
        <v>40</v>
      </c>
      <c r="C8" s="36" t="s">
        <v>41</v>
      </c>
      <c r="D8" s="33" t="s">
        <v>55</v>
      </c>
      <c r="E8" s="38" t="s">
        <v>56</v>
      </c>
      <c r="F8" s="37">
        <v>45981.037499999999</v>
      </c>
      <c r="G8" s="37">
        <v>45981.161805555559</v>
      </c>
      <c r="H8" s="46">
        <f>G8-F8</f>
        <v>0.12430555556056788</v>
      </c>
      <c r="I8" s="44">
        <v>929</v>
      </c>
      <c r="J8" s="39">
        <v>142</v>
      </c>
      <c r="K8" s="55" t="s">
        <v>57</v>
      </c>
      <c r="L8" s="40" t="s">
        <v>58</v>
      </c>
      <c r="M8" s="41">
        <v>-1</v>
      </c>
      <c r="N8" s="42" t="s">
        <v>37</v>
      </c>
      <c r="O8" s="35">
        <v>1</v>
      </c>
    </row>
    <row r="9" spans="1:15" ht="37.5" x14ac:dyDescent="0.2">
      <c r="A9" s="49">
        <v>3</v>
      </c>
      <c r="B9" s="93"/>
      <c r="C9" s="36" t="s">
        <v>41</v>
      </c>
      <c r="D9" s="33" t="s">
        <v>42</v>
      </c>
      <c r="E9" s="38" t="s">
        <v>43</v>
      </c>
      <c r="F9" s="37" t="s">
        <v>44</v>
      </c>
      <c r="G9" s="37" t="s">
        <v>68</v>
      </c>
      <c r="H9" s="46">
        <v>5.2083333333333336E-2</v>
      </c>
      <c r="I9" s="38">
        <v>480</v>
      </c>
      <c r="J9" s="39">
        <v>0</v>
      </c>
      <c r="K9" s="56" t="s">
        <v>45</v>
      </c>
      <c r="L9" s="40" t="s">
        <v>67</v>
      </c>
      <c r="M9" s="41">
        <v>-4</v>
      </c>
      <c r="N9" s="42" t="s">
        <v>36</v>
      </c>
      <c r="O9" s="35">
        <v>1</v>
      </c>
    </row>
    <row r="10" spans="1:15" ht="37.5" x14ac:dyDescent="0.2">
      <c r="A10" s="49">
        <v>4</v>
      </c>
      <c r="B10" s="59" t="s">
        <v>46</v>
      </c>
      <c r="C10" s="60" t="s">
        <v>47</v>
      </c>
      <c r="D10" s="51" t="s">
        <v>59</v>
      </c>
      <c r="E10" s="52" t="s">
        <v>39</v>
      </c>
      <c r="F10" s="37">
        <v>45981.185416666667</v>
      </c>
      <c r="G10" s="37">
        <v>45981.243055555555</v>
      </c>
      <c r="H10" s="46">
        <f>G10-F10</f>
        <v>5.7638888887595385E-2</v>
      </c>
      <c r="I10" s="44">
        <v>920</v>
      </c>
      <c r="J10" s="38">
        <v>850</v>
      </c>
      <c r="K10" s="57" t="s">
        <v>60</v>
      </c>
      <c r="L10" s="40" t="s">
        <v>58</v>
      </c>
      <c r="M10" s="53">
        <v>-1</v>
      </c>
      <c r="N10" s="53" t="s">
        <v>36</v>
      </c>
      <c r="O10" s="35">
        <v>1</v>
      </c>
    </row>
    <row r="11" spans="1:15" ht="37.5" x14ac:dyDescent="0.2">
      <c r="A11" s="49">
        <v>5</v>
      </c>
      <c r="B11" s="59"/>
      <c r="C11" s="60"/>
      <c r="D11" s="51" t="s">
        <v>61</v>
      </c>
      <c r="E11" s="52" t="s">
        <v>62</v>
      </c>
      <c r="F11" s="37">
        <v>45981.243055555555</v>
      </c>
      <c r="G11" s="37">
        <v>45981.302777777775</v>
      </c>
      <c r="H11" s="46">
        <f>G11-F11</f>
        <v>5.9722222220443655E-2</v>
      </c>
      <c r="I11" s="44">
        <v>920</v>
      </c>
      <c r="J11" s="38">
        <v>150</v>
      </c>
      <c r="K11" s="58" t="s">
        <v>63</v>
      </c>
      <c r="L11" s="40" t="s">
        <v>58</v>
      </c>
      <c r="M11" s="53">
        <v>-1</v>
      </c>
      <c r="N11" s="53" t="s">
        <v>36</v>
      </c>
      <c r="O11" s="35">
        <v>1</v>
      </c>
    </row>
    <row r="12" spans="1:15" ht="37.5" x14ac:dyDescent="0.2">
      <c r="A12" s="49">
        <v>6</v>
      </c>
      <c r="B12" s="59"/>
      <c r="C12" s="60"/>
      <c r="D12" s="51" t="s">
        <v>50</v>
      </c>
      <c r="E12" s="52" t="s">
        <v>43</v>
      </c>
      <c r="F12" s="37">
        <v>45981.865277777775</v>
      </c>
      <c r="G12" s="37">
        <v>45981.923611111109</v>
      </c>
      <c r="H12" s="46">
        <v>5.8333333333333327E-2</v>
      </c>
      <c r="I12" s="38">
        <v>430</v>
      </c>
      <c r="J12" s="38">
        <v>0</v>
      </c>
      <c r="K12" s="48" t="s">
        <v>70</v>
      </c>
      <c r="L12" s="40" t="s">
        <v>67</v>
      </c>
      <c r="M12" s="53">
        <v>-5</v>
      </c>
      <c r="N12" s="53" t="s">
        <v>37</v>
      </c>
      <c r="O12" s="35">
        <v>1</v>
      </c>
    </row>
    <row r="13" spans="1:15" ht="37.5" x14ac:dyDescent="0.2">
      <c r="A13" s="49">
        <v>7</v>
      </c>
      <c r="B13" s="59"/>
      <c r="C13" s="60"/>
      <c r="D13" s="51" t="s">
        <v>65</v>
      </c>
      <c r="E13" s="52" t="s">
        <v>48</v>
      </c>
      <c r="F13" s="37">
        <v>45982.458333333336</v>
      </c>
      <c r="G13" s="37">
        <v>45982.474999999999</v>
      </c>
      <c r="H13" s="46">
        <v>1.6666666666666666E-2</v>
      </c>
      <c r="I13" s="38">
        <v>150</v>
      </c>
      <c r="J13" s="38">
        <v>500</v>
      </c>
      <c r="K13" s="48" t="s">
        <v>49</v>
      </c>
      <c r="L13" s="40" t="s">
        <v>36</v>
      </c>
      <c r="M13" s="53">
        <v>-6</v>
      </c>
      <c r="N13" s="53" t="s">
        <v>37</v>
      </c>
      <c r="O13" s="35">
        <v>1</v>
      </c>
    </row>
    <row r="14" spans="1:15" ht="29.1" customHeight="1" x14ac:dyDescent="0.2">
      <c r="A14" s="25"/>
      <c r="B14" s="92"/>
      <c r="C14" s="92"/>
      <c r="D14" s="92"/>
      <c r="E14" s="26"/>
      <c r="F14" s="30"/>
      <c r="G14" s="30"/>
      <c r="H14" s="27"/>
      <c r="I14" s="26"/>
      <c r="J14" s="28"/>
      <c r="K14" s="31"/>
      <c r="L14" s="32"/>
      <c r="M14" s="29"/>
      <c r="N14" s="29"/>
    </row>
    <row r="15" spans="1:15" ht="18.75" x14ac:dyDescent="0.2">
      <c r="B15" s="88" t="s">
        <v>15</v>
      </c>
      <c r="C15" s="89"/>
      <c r="D15" s="22">
        <v>3</v>
      </c>
      <c r="F15" s="11"/>
      <c r="G15" s="14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90" t="s">
        <v>16</v>
      </c>
      <c r="C16" s="91"/>
      <c r="D16" s="22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x14ac:dyDescent="0.2">
      <c r="B17" s="90" t="s">
        <v>17</v>
      </c>
      <c r="C17" s="91"/>
      <c r="D17" s="22">
        <v>1</v>
      </c>
      <c r="E17" s="10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66" t="s">
        <v>18</v>
      </c>
      <c r="C18" s="67"/>
      <c r="D18" s="22">
        <v>0</v>
      </c>
      <c r="E18" s="10"/>
      <c r="F18" s="13"/>
      <c r="G18" s="13"/>
      <c r="H18" s="13"/>
      <c r="I18" s="13"/>
      <c r="J18" s="13"/>
      <c r="K18" s="11"/>
      <c r="L18" s="13"/>
      <c r="M18" s="13"/>
      <c r="N18" s="13"/>
    </row>
    <row r="19" spans="2:14" ht="18.75" x14ac:dyDescent="0.2">
      <c r="B19" s="72" t="s">
        <v>12</v>
      </c>
      <c r="C19" s="73"/>
      <c r="D19" s="22">
        <v>2</v>
      </c>
      <c r="E19" s="3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70" t="s">
        <v>18</v>
      </c>
      <c r="C20" s="71"/>
      <c r="D20" s="22">
        <v>1</v>
      </c>
      <c r="E20" s="10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2">
      <c r="B21" s="68" t="s">
        <v>19</v>
      </c>
      <c r="C21" s="69"/>
      <c r="D21" s="22">
        <v>2</v>
      </c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2">
      <c r="B22" s="64" t="s">
        <v>20</v>
      </c>
      <c r="C22" s="65"/>
      <c r="D22" s="23">
        <v>0</v>
      </c>
      <c r="E22" s="5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x14ac:dyDescent="0.2">
      <c r="B23" s="86" t="s">
        <v>22</v>
      </c>
      <c r="C23" s="87"/>
      <c r="D23" s="22">
        <v>0</v>
      </c>
      <c r="E23" s="5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18.75" customHeight="1" x14ac:dyDescent="0.2">
      <c r="B24" s="74" t="s">
        <v>21</v>
      </c>
      <c r="C24" s="75"/>
      <c r="D24" s="22">
        <v>0</v>
      </c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7.5" customHeight="1" x14ac:dyDescent="0.2">
      <c r="B25" s="6"/>
      <c r="C25" s="6"/>
      <c r="D25" s="2"/>
      <c r="F25" s="13"/>
      <c r="G25" s="13"/>
      <c r="H25" s="13"/>
      <c r="I25" s="13"/>
      <c r="J25" s="13"/>
      <c r="K25" s="13"/>
      <c r="L25" s="13"/>
      <c r="M25" s="13"/>
      <c r="N25" s="13"/>
    </row>
    <row r="26" spans="2:14" ht="60.75" customHeight="1" x14ac:dyDescent="0.2">
      <c r="B26" s="62" t="s">
        <v>27</v>
      </c>
      <c r="C26" s="63"/>
      <c r="D26" s="16">
        <f>SUM(I7:I13)</f>
        <v>5651</v>
      </c>
      <c r="E26" s="84" t="s">
        <v>35</v>
      </c>
      <c r="F26" s="85"/>
      <c r="G26" s="16">
        <f>SUMIF(N7:N13,"да",I7:I13)</f>
        <v>3331</v>
      </c>
      <c r="H26" s="84" t="s">
        <v>28</v>
      </c>
      <c r="I26" s="85"/>
      <c r="J26" s="16">
        <f>D26-G26</f>
        <v>2320</v>
      </c>
      <c r="M26" s="1"/>
      <c r="N26" s="4"/>
    </row>
    <row r="27" spans="2:14" ht="6.75" customHeight="1" x14ac:dyDescent="0.2">
      <c r="B27" s="24"/>
      <c r="C27" s="24"/>
      <c r="D27" s="17"/>
      <c r="E27" s="18"/>
      <c r="F27" s="19"/>
      <c r="G27" s="18"/>
      <c r="H27" s="18"/>
      <c r="I27" s="19"/>
      <c r="J27" s="18"/>
      <c r="K27" s="15"/>
      <c r="L27" s="1"/>
      <c r="M27" s="1"/>
      <c r="N27" s="4"/>
    </row>
    <row r="28" spans="2:14" ht="51" customHeight="1" x14ac:dyDescent="0.2">
      <c r="B28" s="62" t="s">
        <v>29</v>
      </c>
      <c r="C28" s="63"/>
      <c r="D28" s="20">
        <f>SUM(H7:H13)</f>
        <v>0.44513888888517006</v>
      </c>
      <c r="E28" s="84" t="s">
        <v>30</v>
      </c>
      <c r="F28" s="85"/>
      <c r="G28" s="20">
        <f>SUMIF(N7:N13,"да",H7:H13)</f>
        <v>0.2756944444437977</v>
      </c>
      <c r="H28" s="84" t="s">
        <v>31</v>
      </c>
      <c r="I28" s="85"/>
      <c r="J28" s="20">
        <f>D28-G28</f>
        <v>0.16944444444137235</v>
      </c>
      <c r="M28" s="1"/>
      <c r="N28" s="4"/>
    </row>
    <row r="29" spans="2:14" ht="8.25" customHeight="1" x14ac:dyDescent="0.2">
      <c r="B29" s="24"/>
      <c r="C29" s="24"/>
      <c r="D29" s="21"/>
      <c r="E29" s="18"/>
      <c r="F29" s="18"/>
      <c r="G29" s="21"/>
      <c r="H29" s="18"/>
      <c r="I29" s="18"/>
      <c r="J29" s="21"/>
      <c r="M29" s="1"/>
      <c r="N29" s="4"/>
    </row>
    <row r="30" spans="2:14" ht="51" customHeight="1" x14ac:dyDescent="0.2">
      <c r="B30" s="62" t="s">
        <v>32</v>
      </c>
      <c r="C30" s="63"/>
      <c r="D30" s="16">
        <f>SUM(O7:O13)</f>
        <v>7</v>
      </c>
      <c r="E30" s="84" t="s">
        <v>33</v>
      </c>
      <c r="F30" s="85"/>
      <c r="G30" s="16">
        <f>SUMIF(N7:N13,"да",O7:O13)</f>
        <v>4</v>
      </c>
      <c r="H30" s="84" t="s">
        <v>34</v>
      </c>
      <c r="I30" s="85"/>
      <c r="J30" s="16">
        <f>D30-G30</f>
        <v>3</v>
      </c>
      <c r="M30" s="1"/>
      <c r="N30" s="4"/>
    </row>
    <row r="31" spans="2:14" ht="22.5" x14ac:dyDescent="0.2">
      <c r="B31" s="7" t="s">
        <v>13</v>
      </c>
      <c r="C31" s="7"/>
      <c r="G31" s="9"/>
      <c r="H31" s="9"/>
      <c r="I31" s="9"/>
      <c r="J31" s="9"/>
      <c r="K31" s="9"/>
      <c r="L31" s="4"/>
      <c r="M31" s="4"/>
      <c r="N31" s="4"/>
    </row>
    <row r="32" spans="2:14" ht="12.75" customHeight="1" x14ac:dyDescent="0.2">
      <c r="B32" s="61" t="s">
        <v>66</v>
      </c>
      <c r="C32" s="61"/>
      <c r="G32" s="9"/>
      <c r="H32" s="9"/>
      <c r="I32" s="9"/>
      <c r="J32" s="9"/>
      <c r="K32" s="9"/>
      <c r="L32" s="4"/>
      <c r="M32" s="4"/>
    </row>
    <row r="33" spans="6:8" x14ac:dyDescent="0.2">
      <c r="F33" s="12"/>
      <c r="G33" s="12"/>
      <c r="H33" s="12"/>
    </row>
    <row r="39" spans="6:8" ht="18.75" x14ac:dyDescent="0.2">
      <c r="F39" s="11"/>
      <c r="G39" s="11"/>
    </row>
  </sheetData>
  <sortState ref="D10:N13">
    <sortCondition ref="F10:F13"/>
  </sortState>
  <mergeCells count="41">
    <mergeCell ref="A5:A6"/>
    <mergeCell ref="H30:I30"/>
    <mergeCell ref="B23:C23"/>
    <mergeCell ref="H26:I26"/>
    <mergeCell ref="E28:F28"/>
    <mergeCell ref="H28:I28"/>
    <mergeCell ref="B15:C15"/>
    <mergeCell ref="B16:C16"/>
    <mergeCell ref="B17:C17"/>
    <mergeCell ref="E30:F30"/>
    <mergeCell ref="E26:F26"/>
    <mergeCell ref="B14:D14"/>
    <mergeCell ref="B8:B9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10:B13"/>
    <mergeCell ref="C10:C13"/>
    <mergeCell ref="B32:C32"/>
    <mergeCell ref="B30:C30"/>
    <mergeCell ref="B28:C28"/>
    <mergeCell ref="B22:C22"/>
    <mergeCell ref="B18:C18"/>
    <mergeCell ref="B21:C21"/>
    <mergeCell ref="B20:C20"/>
    <mergeCell ref="B19:C19"/>
    <mergeCell ref="B24:C24"/>
    <mergeCell ref="B26:C2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2025-11-24T06:24:05Z</dcterms:modified>
</cp:coreProperties>
</file>