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12" i="12" l="1"/>
  <c r="D35" i="12" l="1"/>
  <c r="D31" i="12"/>
  <c r="G35" i="12" l="1"/>
  <c r="G33" i="12"/>
  <c r="G31" i="12"/>
  <c r="D33" i="12"/>
  <c r="H10" i="12" l="1"/>
  <c r="H11" i="12"/>
  <c r="H16" i="12"/>
  <c r="J35" i="12" l="1"/>
  <c r="J31" i="12" l="1"/>
  <c r="J33" i="12" l="1"/>
</calcChain>
</file>

<file path=xl/sharedStrings.xml><?xml version="1.0" encoding="utf-8"?>
<sst xmlns="http://schemas.openxmlformats.org/spreadsheetml/2006/main" count="116" uniqueCount="89">
  <si>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</si>
  <si>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</si>
  <si>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</si>
  <si>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</si>
  <si>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</si>
  <si>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</si>
  <si>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</si>
  <si>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</si>
  <si>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</si>
  <si>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</si>
  <si>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</si>
  <si>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</si>
  <si>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</si>
  <si>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</si>
  <si>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</si>
  <si>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</si>
  <si>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</si>
  <si>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</si>
  <si>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</si>
  <si>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</si>
  <si>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</si>
  <si>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</si>
  <si>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</si>
  <si>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</si>
  <si>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</si>
  <si>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</si>
  <si>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</si>
  <si>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</si>
  <si>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</si>
  <si>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</si>
  <si>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</si>
  <si>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</si>
  <si>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</si>
  <si>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</si>
  <si>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</si>
  <si>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</si>
  <si>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</si>
  <si>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Исполнитель :  ДОДС Ярошенко А.А.</t>
  </si>
  <si>
    <t>Советский ф-л
АО "ЮРЭСК"</t>
  </si>
  <si>
    <t>МТЗ, НАПВ</t>
  </si>
  <si>
    <t>Кондинский ф-л 
АО "ЮРЭСК"</t>
  </si>
  <si>
    <t>н/д</t>
  </si>
  <si>
    <t>нет</t>
  </si>
  <si>
    <t>п. Междуреченский</t>
  </si>
  <si>
    <t xml:space="preserve">АО "ЮРЭСК" 
г. Ханты-Мансийск </t>
  </si>
  <si>
    <t>отключена персоналом</t>
  </si>
  <si>
    <t>за период с 08:00 16.09.24 по 08:00 23.09.24.</t>
  </si>
  <si>
    <t>Няганский ф-л 
АО "ЮРЭСК"</t>
  </si>
  <si>
    <t>г. Нягань</t>
  </si>
  <si>
    <t>ТП 10 кВ № 5-20, 
ВЛ 10кВ Южный</t>
  </si>
  <si>
    <t>ЗЗ, НАПВ</t>
  </si>
  <si>
    <t>Разрушение опорного изолятора на оп. 25 ф. А.</t>
  </si>
  <si>
    <t>п. Приобье</t>
  </si>
  <si>
    <t>ПС 110 кВ Сергино, 
ВЛ 10 кВ Поселок-3</t>
  </si>
  <si>
    <t>Разрушение опорного изолятора на оп. 123 ф. В.</t>
  </si>
  <si>
    <t>г. Советский</t>
  </si>
  <si>
    <t>ПС 220 кВ Картопья,
КВЛ-10 ЛПК-2</t>
  </si>
  <si>
    <t>20.09.24
15:23</t>
  </si>
  <si>
    <t>20.09.24
16:15</t>
  </si>
  <si>
    <t>Повреждение концевой муфты КЛ на ТП-16-031.</t>
  </si>
  <si>
    <t>ЖО/СЗ -13.</t>
  </si>
  <si>
    <t>пгт. Приобье</t>
  </si>
  <si>
    <t>ПС 110 кВ Сергино, 
ВЛ-10 кВ Поселок-3</t>
  </si>
  <si>
    <t>ВЛ-10 кВ Поселок отпайка на КТП Бассейн разрушение изолятора и подгорание провода ф. А в пролетах оп№ 4-5.</t>
  </si>
  <si>
    <t>СЗО/ЖО-5 шт.</t>
  </si>
  <si>
    <t>Белоярский ф-л 
АО "ЮРЭСК"</t>
  </si>
  <si>
    <t>п. Полноват</t>
  </si>
  <si>
    <t>ПС 110 кВ Полноват, 
ВЛ-10 кВ Поселок</t>
  </si>
  <si>
    <t>ТО, УАПВ</t>
  </si>
  <si>
    <t>Повреждение кабельной концевой муфты в яч. В-10 Поселок.</t>
  </si>
  <si>
    <t>ПС 110 кВ Юмас, 
КВЛ-10 кВ Луговой</t>
  </si>
  <si>
    <t>ТО</t>
  </si>
  <si>
    <t>СЗО/ЖО-3 шт.</t>
  </si>
  <si>
    <t>г. Ханты-Мансийск СОТ дачи</t>
  </si>
  <si>
    <t>ПС 110 кВ ГИБДД, 
 КЛ-10 РП-80-1</t>
  </si>
  <si>
    <t>Повреждение КЛ техникой сторонней организацией при расширении дороги на п.Шапша</t>
  </si>
  <si>
    <t>ПС 110 кВ ГИБДД, 
 КЛ-10 РП-80-2</t>
  </si>
  <si>
    <t>РП 10 кВ № 16,
ВЛ 10 кВ СХВО-2</t>
  </si>
  <si>
    <t>Березовский ф-л 
АО "ЮРЭСК"</t>
  </si>
  <si>
    <t>д. Пугоры, п. Теги, 
д. Устрем</t>
  </si>
  <si>
    <t>КПП 6/20 кВ № 11-1053 Березово,
ВЛЗ-20 кВ Пугоры</t>
  </si>
  <si>
    <t>МТЗ, УРПВ</t>
  </si>
  <si>
    <t>Причина устанавливается, гроза.</t>
  </si>
  <si>
    <t>Итого - 11 отключений, из них в сетях ЮРЭСК - 6</t>
  </si>
  <si>
    <t>КТП № 12-55 ВН-10 Резерв короткое замыкание фазы "А", "В" (птица), разрушение высоковольтной вставки фаза "А", пробой высоковольтной вставки фаза "С", ВЛЗ-10 кВ Луговой  динамический удар в линии, отгорание провода фаза "А", фаза "В" ( в месте соединения провода АС с СИП) оп. 3/7 .</t>
  </si>
  <si>
    <t>РП 10 кВ № 16,
ВЛ-10 ф.Экспедиция</t>
  </si>
  <si>
    <t>Отключение 2 С.Ш.-10, вследствие неселективной работы защит на РП 10 кВ № 16</t>
  </si>
  <si>
    <t>Наброс на ВЛ-10 ф.СХВО-2 оп.2</t>
  </si>
  <si>
    <t>защиты не работали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</si>
</sst>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4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vertical="center" wrapText="1"/>
    </xf>
    <xf numFmtId="0" fontId="70" fillId="6" borderId="1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11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169" fontId="63" fillId="9" borderId="6" xfId="0" applyNumberFormat="1" applyFont="1" applyFill="1" applyBorder="1" applyAlignment="1">
      <alignment horizontal="left" vertical="center" wrapText="1"/>
    </xf>
    <xf numFmtId="169" fontId="63" fillId="9" borderId="7" xfId="0" applyNumberFormat="1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9" borderId="8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8"/>
  <sheetViews>
    <sheetView tabSelected="1" topLeftCell="A4" zoomScale="70" zoomScaleNormal="70" zoomScaleSheetLayoutView="70" workbookViewId="0">
      <selection activeCell="J5" sqref="J5:J1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6" ht="15.75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6" ht="15.75" x14ac:dyDescent="0.2">
      <c r="A3" s="78" t="s">
        <v>46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6" ht="15.75" x14ac:dyDescent="0.2">
      <c r="A4" s="79" t="s">
        <v>11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</row>
    <row r="5" spans="1:16" x14ac:dyDescent="0.2">
      <c r="A5" s="75" t="s">
        <v>14</v>
      </c>
      <c r="B5" s="75" t="s">
        <v>4</v>
      </c>
      <c r="C5" s="76" t="s">
        <v>6</v>
      </c>
      <c r="D5" s="75" t="s">
        <v>3</v>
      </c>
      <c r="E5" s="75" t="s">
        <v>7</v>
      </c>
      <c r="F5" s="75" t="s">
        <v>5</v>
      </c>
      <c r="G5" s="75"/>
      <c r="H5" s="75" t="s">
        <v>10</v>
      </c>
      <c r="I5" s="75" t="s">
        <v>9</v>
      </c>
      <c r="J5" s="75"/>
      <c r="K5" s="75" t="s">
        <v>0</v>
      </c>
      <c r="L5" s="75" t="s">
        <v>8</v>
      </c>
      <c r="M5" s="75" t="s">
        <v>24</v>
      </c>
      <c r="N5" s="75" t="s">
        <v>25</v>
      </c>
    </row>
    <row r="6" spans="1:16" ht="52.5" customHeight="1" x14ac:dyDescent="0.2">
      <c r="A6" s="75"/>
      <c r="B6" s="75"/>
      <c r="C6" s="77"/>
      <c r="D6" s="75"/>
      <c r="E6" s="75"/>
      <c r="F6" s="43" t="s">
        <v>1</v>
      </c>
      <c r="G6" s="43" t="s">
        <v>2</v>
      </c>
      <c r="H6" s="75"/>
      <c r="I6" s="75"/>
      <c r="J6" s="75"/>
      <c r="K6" s="80"/>
      <c r="L6" s="75"/>
      <c r="M6" s="75"/>
      <c r="N6" s="75"/>
    </row>
    <row r="7" spans="1:16" ht="42.95" customHeight="1" x14ac:dyDescent="0.2">
      <c r="A7" s="35">
        <v>1</v>
      </c>
      <c r="B7" s="89" t="s">
        <v>44</v>
      </c>
      <c r="C7" s="45" t="s">
        <v>73</v>
      </c>
      <c r="D7" s="38" t="s">
        <v>74</v>
      </c>
      <c r="E7" s="39" t="s">
        <v>71</v>
      </c>
      <c r="F7" s="36">
        <v>45552.839583333334</v>
      </c>
      <c r="G7" s="36">
        <v>45555.87222222222</v>
      </c>
      <c r="H7" s="40">
        <v>0</v>
      </c>
      <c r="I7" s="39" t="s">
        <v>41</v>
      </c>
      <c r="J7" s="39"/>
      <c r="K7" s="54" t="s">
        <v>75</v>
      </c>
      <c r="L7" s="51" t="s">
        <v>42</v>
      </c>
      <c r="M7" s="50">
        <v>16</v>
      </c>
      <c r="N7" s="51" t="s">
        <v>42</v>
      </c>
      <c r="O7" s="19">
        <v>1</v>
      </c>
      <c r="P7" s="47"/>
    </row>
    <row r="8" spans="1:16" ht="42.95" customHeight="1" x14ac:dyDescent="0.2">
      <c r="A8" s="35">
        <v>2</v>
      </c>
      <c r="B8" s="90"/>
      <c r="C8" s="45" t="s">
        <v>73</v>
      </c>
      <c r="D8" s="38" t="s">
        <v>76</v>
      </c>
      <c r="E8" s="39" t="s">
        <v>71</v>
      </c>
      <c r="F8" s="36">
        <v>45552.839583333334</v>
      </c>
      <c r="G8" s="36">
        <v>45555.878472222219</v>
      </c>
      <c r="H8" s="40">
        <v>0</v>
      </c>
      <c r="I8" s="39" t="s">
        <v>41</v>
      </c>
      <c r="J8" s="39"/>
      <c r="K8" s="54" t="s">
        <v>75</v>
      </c>
      <c r="L8" s="51" t="s">
        <v>42</v>
      </c>
      <c r="M8" s="50">
        <v>16</v>
      </c>
      <c r="N8" s="51" t="s">
        <v>42</v>
      </c>
      <c r="O8" s="19">
        <v>1</v>
      </c>
    </row>
    <row r="9" spans="1:16" ht="42.95" customHeight="1" x14ac:dyDescent="0.2">
      <c r="A9" s="35">
        <v>3</v>
      </c>
      <c r="B9" s="49" t="s">
        <v>65</v>
      </c>
      <c r="C9" s="45" t="s">
        <v>66</v>
      </c>
      <c r="D9" s="32" t="s">
        <v>67</v>
      </c>
      <c r="E9" s="39" t="s">
        <v>68</v>
      </c>
      <c r="F9" s="36">
        <v>45554.770833333336</v>
      </c>
      <c r="G9" s="36">
        <v>45554.770833333336</v>
      </c>
      <c r="H9" s="40">
        <v>0</v>
      </c>
      <c r="I9" s="39">
        <v>0</v>
      </c>
      <c r="J9" s="41"/>
      <c r="K9" s="46" t="s">
        <v>69</v>
      </c>
      <c r="L9" s="51" t="s">
        <v>42</v>
      </c>
      <c r="M9" s="50">
        <v>15</v>
      </c>
      <c r="N9" s="26" t="s">
        <v>36</v>
      </c>
      <c r="O9" s="19">
        <v>1</v>
      </c>
    </row>
    <row r="10" spans="1:16" ht="54.6" customHeight="1" x14ac:dyDescent="0.2">
      <c r="A10" s="35">
        <v>4</v>
      </c>
      <c r="B10" s="49" t="s">
        <v>78</v>
      </c>
      <c r="C10" s="45" t="s">
        <v>79</v>
      </c>
      <c r="D10" s="52" t="s">
        <v>80</v>
      </c>
      <c r="E10" s="39" t="s">
        <v>81</v>
      </c>
      <c r="F10" s="36">
        <v>45552.797222222223</v>
      </c>
      <c r="G10" s="36">
        <v>45552.806250000001</v>
      </c>
      <c r="H10" s="40">
        <f>SUM(G10-F10)</f>
        <v>9.0277777781011537E-3</v>
      </c>
      <c r="I10" s="39">
        <v>80</v>
      </c>
      <c r="J10" s="41"/>
      <c r="K10" s="48" t="s">
        <v>82</v>
      </c>
      <c r="L10" s="51" t="s">
        <v>42</v>
      </c>
      <c r="M10" s="50">
        <v>18</v>
      </c>
      <c r="N10" s="26" t="s">
        <v>36</v>
      </c>
      <c r="O10" s="19">
        <v>1</v>
      </c>
    </row>
    <row r="11" spans="1:16" ht="126" customHeight="1" x14ac:dyDescent="0.2">
      <c r="A11" s="35">
        <v>5</v>
      </c>
      <c r="B11" s="49" t="s">
        <v>40</v>
      </c>
      <c r="C11" s="38" t="s">
        <v>43</v>
      </c>
      <c r="D11" s="38" t="s">
        <v>70</v>
      </c>
      <c r="E11" s="34" t="s">
        <v>71</v>
      </c>
      <c r="F11" s="36">
        <v>45553.736805555556</v>
      </c>
      <c r="G11" s="36">
        <v>45553.898611111108</v>
      </c>
      <c r="H11" s="37">
        <f>G11-F11</f>
        <v>0.16180555555183673</v>
      </c>
      <c r="I11" s="42">
        <v>8162</v>
      </c>
      <c r="J11" s="34"/>
      <c r="K11" s="53" t="s">
        <v>84</v>
      </c>
      <c r="L11" s="44" t="s">
        <v>72</v>
      </c>
      <c r="M11" s="33">
        <v>15</v>
      </c>
      <c r="N11" s="26" t="s">
        <v>36</v>
      </c>
      <c r="O11" s="19">
        <v>1</v>
      </c>
    </row>
    <row r="12" spans="1:16" ht="42.95" customHeight="1" x14ac:dyDescent="0.2">
      <c r="A12" s="35">
        <v>6</v>
      </c>
      <c r="B12" s="91" t="s">
        <v>47</v>
      </c>
      <c r="C12" s="32" t="s">
        <v>48</v>
      </c>
      <c r="D12" s="38" t="s">
        <v>85</v>
      </c>
      <c r="E12" s="39" t="s">
        <v>88</v>
      </c>
      <c r="F12" s="36">
        <v>45552.59375</v>
      </c>
      <c r="G12" s="36">
        <v>45552.624305555553</v>
      </c>
      <c r="H12" s="37">
        <f>G12-F12</f>
        <v>3.0555555553291924E-2</v>
      </c>
      <c r="I12" s="41">
        <v>40</v>
      </c>
      <c r="J12" s="56"/>
      <c r="K12" s="57" t="s">
        <v>86</v>
      </c>
      <c r="L12" s="44" t="s">
        <v>42</v>
      </c>
      <c r="M12" s="33">
        <v>12</v>
      </c>
      <c r="N12" s="26" t="s">
        <v>42</v>
      </c>
      <c r="O12" s="19">
        <v>1</v>
      </c>
    </row>
    <row r="13" spans="1:16" ht="42.95" customHeight="1" x14ac:dyDescent="0.2">
      <c r="A13" s="35">
        <v>7</v>
      </c>
      <c r="B13" s="92"/>
      <c r="C13" s="32" t="s">
        <v>48</v>
      </c>
      <c r="D13" s="38" t="s">
        <v>77</v>
      </c>
      <c r="E13" s="39" t="s">
        <v>71</v>
      </c>
      <c r="F13" s="36">
        <v>45552.59375</v>
      </c>
      <c r="G13" s="36">
        <v>45552.59375</v>
      </c>
      <c r="H13" s="37">
        <v>0</v>
      </c>
      <c r="I13" s="41">
        <v>0</v>
      </c>
      <c r="J13" s="56"/>
      <c r="K13" s="53" t="s">
        <v>87</v>
      </c>
      <c r="L13" s="44" t="s">
        <v>42</v>
      </c>
      <c r="M13" s="33">
        <v>12</v>
      </c>
      <c r="N13" s="26" t="s">
        <v>36</v>
      </c>
      <c r="O13" s="19">
        <v>1</v>
      </c>
    </row>
    <row r="14" spans="1:16" ht="42.95" customHeight="1" x14ac:dyDescent="0.2">
      <c r="A14" s="35">
        <v>8</v>
      </c>
      <c r="B14" s="92"/>
      <c r="C14" s="38" t="s">
        <v>61</v>
      </c>
      <c r="D14" s="38" t="s">
        <v>62</v>
      </c>
      <c r="E14" s="34" t="s">
        <v>39</v>
      </c>
      <c r="F14" s="36">
        <v>45555.21875</v>
      </c>
      <c r="G14" s="36">
        <v>45555.373611111114</v>
      </c>
      <c r="H14" s="37">
        <v>0.15486111111385981</v>
      </c>
      <c r="I14" s="42">
        <v>250</v>
      </c>
      <c r="J14" s="34"/>
      <c r="K14" s="53" t="s">
        <v>63</v>
      </c>
      <c r="L14" s="44" t="s">
        <v>64</v>
      </c>
      <c r="M14" s="33">
        <v>7</v>
      </c>
      <c r="N14" s="26" t="s">
        <v>42</v>
      </c>
      <c r="O14" s="19">
        <v>1</v>
      </c>
      <c r="P14" s="47"/>
    </row>
    <row r="15" spans="1:16" ht="42.95" customHeight="1" x14ac:dyDescent="0.2">
      <c r="A15" s="35">
        <v>9</v>
      </c>
      <c r="B15" s="92"/>
      <c r="C15" s="38" t="s">
        <v>52</v>
      </c>
      <c r="D15" s="38" t="s">
        <v>53</v>
      </c>
      <c r="E15" s="34" t="s">
        <v>45</v>
      </c>
      <c r="F15" s="36">
        <v>45556.329861111109</v>
      </c>
      <c r="G15" s="36">
        <v>45556.518055555556</v>
      </c>
      <c r="H15" s="37">
        <v>0.18819444444670808</v>
      </c>
      <c r="I15" s="42">
        <v>355</v>
      </c>
      <c r="J15" s="34"/>
      <c r="K15" s="53" t="s">
        <v>54</v>
      </c>
      <c r="L15" s="44" t="s">
        <v>42</v>
      </c>
      <c r="M15" s="33">
        <v>12</v>
      </c>
      <c r="N15" s="26" t="s">
        <v>42</v>
      </c>
      <c r="O15" s="19">
        <v>1</v>
      </c>
      <c r="P15" s="47"/>
    </row>
    <row r="16" spans="1:16" ht="42.95" customHeight="1" x14ac:dyDescent="0.2">
      <c r="A16" s="35">
        <v>10</v>
      </c>
      <c r="B16" s="93"/>
      <c r="C16" s="32" t="s">
        <v>48</v>
      </c>
      <c r="D16" s="38" t="s">
        <v>49</v>
      </c>
      <c r="E16" s="39" t="s">
        <v>50</v>
      </c>
      <c r="F16" s="36">
        <v>45556.479166666664</v>
      </c>
      <c r="G16" s="36">
        <v>45556.576388888891</v>
      </c>
      <c r="H16" s="37">
        <f>G16-F16</f>
        <v>9.7222222226264421E-2</v>
      </c>
      <c r="I16" s="41">
        <v>108</v>
      </c>
      <c r="J16" s="42"/>
      <c r="K16" s="53" t="s">
        <v>51</v>
      </c>
      <c r="L16" s="44" t="s">
        <v>42</v>
      </c>
      <c r="M16" s="33">
        <v>12</v>
      </c>
      <c r="N16" s="26" t="s">
        <v>36</v>
      </c>
      <c r="O16" s="19">
        <v>1</v>
      </c>
    </row>
    <row r="17" spans="1:15" ht="42.95" customHeight="1" x14ac:dyDescent="0.2">
      <c r="A17" s="35">
        <v>11</v>
      </c>
      <c r="B17" s="49" t="s">
        <v>38</v>
      </c>
      <c r="C17" s="45" t="s">
        <v>55</v>
      </c>
      <c r="D17" s="38" t="s">
        <v>56</v>
      </c>
      <c r="E17" s="39" t="s">
        <v>39</v>
      </c>
      <c r="F17" s="36" t="s">
        <v>57</v>
      </c>
      <c r="G17" s="36" t="s">
        <v>58</v>
      </c>
      <c r="H17" s="37">
        <v>3.6111111111111115E-2</v>
      </c>
      <c r="I17" s="34">
        <v>418</v>
      </c>
      <c r="J17" s="42"/>
      <c r="K17" s="55" t="s">
        <v>59</v>
      </c>
      <c r="L17" s="44" t="s">
        <v>60</v>
      </c>
      <c r="M17" s="33">
        <v>16</v>
      </c>
      <c r="N17" s="26" t="s">
        <v>36</v>
      </c>
      <c r="O17" s="19">
        <v>1</v>
      </c>
    </row>
    <row r="18" spans="1:15" ht="17.45" customHeight="1" x14ac:dyDescent="0.2">
      <c r="O18" s="19">
        <v>1</v>
      </c>
    </row>
    <row r="19" spans="1:15" ht="24.95" customHeight="1" x14ac:dyDescent="0.2">
      <c r="B19" s="88" t="s">
        <v>83</v>
      </c>
      <c r="C19" s="88"/>
      <c r="D19" s="88"/>
      <c r="E19" s="11"/>
      <c r="F19" s="12"/>
      <c r="G19" s="12"/>
      <c r="H19" s="13"/>
      <c r="I19" s="11"/>
      <c r="J19" s="29"/>
      <c r="K19" s="14"/>
      <c r="L19" s="16"/>
      <c r="M19" s="16"/>
      <c r="N19" s="16"/>
    </row>
    <row r="20" spans="1:15" ht="18.75" x14ac:dyDescent="0.2">
      <c r="B20" s="85" t="s">
        <v>15</v>
      </c>
      <c r="C20" s="85"/>
      <c r="D20" s="27">
        <v>5</v>
      </c>
      <c r="F20" s="12"/>
      <c r="G20" s="17"/>
      <c r="H20" s="16"/>
      <c r="I20" s="16"/>
      <c r="J20" s="16"/>
      <c r="K20" s="16"/>
      <c r="L20" s="16"/>
      <c r="M20" s="16"/>
      <c r="N20" s="16"/>
    </row>
    <row r="21" spans="1:15" ht="18.75" customHeight="1" x14ac:dyDescent="0.2">
      <c r="B21" s="86" t="s">
        <v>16</v>
      </c>
      <c r="C21" s="87"/>
      <c r="D21" s="27">
        <v>0</v>
      </c>
      <c r="E21" s="10"/>
      <c r="F21" s="16"/>
      <c r="G21" s="16"/>
      <c r="H21" s="16"/>
      <c r="I21" s="16"/>
      <c r="J21" s="16"/>
      <c r="K21" s="16"/>
      <c r="L21" s="16"/>
      <c r="M21" s="16"/>
      <c r="N21" s="16"/>
    </row>
    <row r="22" spans="1:15" ht="18.75" x14ac:dyDescent="0.2">
      <c r="B22" s="86" t="s">
        <v>17</v>
      </c>
      <c r="C22" s="87"/>
      <c r="D22" s="27">
        <v>0</v>
      </c>
      <c r="E22" s="10"/>
      <c r="F22" s="16"/>
      <c r="G22" s="16"/>
      <c r="H22" s="16"/>
      <c r="I22" s="16"/>
      <c r="J22" s="16"/>
      <c r="K22" s="16"/>
      <c r="L22" s="16"/>
      <c r="M22" s="16"/>
      <c r="N22" s="16"/>
    </row>
    <row r="23" spans="1:15" ht="18.75" customHeight="1" x14ac:dyDescent="0.2">
      <c r="B23" s="63" t="s">
        <v>18</v>
      </c>
      <c r="C23" s="64"/>
      <c r="D23" s="27">
        <v>0</v>
      </c>
      <c r="E23" s="10"/>
      <c r="F23" s="16"/>
      <c r="G23" s="16"/>
      <c r="H23" s="16"/>
      <c r="I23" s="16"/>
      <c r="J23" s="16"/>
      <c r="K23" s="12"/>
      <c r="L23" s="16"/>
      <c r="M23" s="16"/>
      <c r="N23" s="16"/>
    </row>
    <row r="24" spans="1:15" ht="18.75" x14ac:dyDescent="0.2">
      <c r="B24" s="69" t="s">
        <v>12</v>
      </c>
      <c r="C24" s="70"/>
      <c r="D24" s="27">
        <v>5</v>
      </c>
      <c r="E24" s="3"/>
      <c r="F24" s="16"/>
      <c r="G24" s="16"/>
      <c r="H24" s="16"/>
      <c r="I24" s="16"/>
      <c r="J24" s="16"/>
      <c r="K24" s="16"/>
      <c r="L24" s="16"/>
      <c r="M24" s="16"/>
      <c r="N24" s="16"/>
    </row>
    <row r="25" spans="1:15" ht="18.75" customHeight="1" x14ac:dyDescent="0.2">
      <c r="B25" s="67" t="s">
        <v>18</v>
      </c>
      <c r="C25" s="68"/>
      <c r="D25" s="27">
        <v>2</v>
      </c>
      <c r="E25" s="10"/>
      <c r="F25" s="16"/>
      <c r="G25" s="16"/>
      <c r="H25" s="16"/>
      <c r="I25" s="16"/>
      <c r="J25" s="16"/>
      <c r="K25" s="16"/>
      <c r="L25" s="16"/>
      <c r="M25" s="16"/>
      <c r="N25" s="16"/>
    </row>
    <row r="26" spans="1:15" ht="18.75" customHeight="1" x14ac:dyDescent="0.2">
      <c r="B26" s="65" t="s">
        <v>19</v>
      </c>
      <c r="C26" s="66"/>
      <c r="D26" s="27">
        <v>0</v>
      </c>
      <c r="F26" s="16"/>
      <c r="G26" s="16"/>
      <c r="H26" s="16"/>
      <c r="I26" s="16"/>
      <c r="J26" s="16"/>
      <c r="K26" s="16"/>
      <c r="L26" s="16"/>
      <c r="M26" s="16"/>
      <c r="N26" s="16"/>
    </row>
    <row r="27" spans="1:15" ht="18.75" customHeight="1" x14ac:dyDescent="0.2">
      <c r="B27" s="61" t="s">
        <v>20</v>
      </c>
      <c r="C27" s="62"/>
      <c r="D27" s="28">
        <v>2</v>
      </c>
      <c r="E27" s="5"/>
      <c r="F27" s="16"/>
      <c r="G27" s="16"/>
      <c r="H27" s="16"/>
      <c r="I27" s="16"/>
      <c r="J27" s="16"/>
      <c r="K27" s="16"/>
      <c r="L27" s="16"/>
      <c r="M27" s="16"/>
      <c r="N27" s="16"/>
    </row>
    <row r="28" spans="1:15" ht="18.75" x14ac:dyDescent="0.2">
      <c r="B28" s="83" t="s">
        <v>22</v>
      </c>
      <c r="C28" s="84"/>
      <c r="D28" s="27">
        <v>0</v>
      </c>
      <c r="E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5" ht="18.75" customHeight="1" x14ac:dyDescent="0.2">
      <c r="B29" s="71" t="s">
        <v>21</v>
      </c>
      <c r="C29" s="72"/>
      <c r="D29" s="27">
        <v>0</v>
      </c>
      <c r="F29" s="16"/>
      <c r="G29" s="16"/>
      <c r="H29" s="16"/>
      <c r="I29" s="16"/>
      <c r="J29" s="16"/>
      <c r="K29" s="16"/>
      <c r="L29" s="16"/>
      <c r="M29" s="16"/>
      <c r="N29" s="16"/>
    </row>
    <row r="30" spans="1:15" ht="7.5" customHeight="1" x14ac:dyDescent="0.2">
      <c r="B30" s="6"/>
      <c r="C30" s="6"/>
      <c r="D30" s="2"/>
      <c r="F30" s="16"/>
      <c r="G30" s="16"/>
      <c r="H30" s="16"/>
      <c r="I30" s="16"/>
      <c r="J30" s="16"/>
      <c r="K30" s="16"/>
      <c r="L30" s="16"/>
      <c r="M30" s="16"/>
      <c r="N30" s="16"/>
    </row>
    <row r="31" spans="1:15" ht="60.75" customHeight="1" x14ac:dyDescent="0.2">
      <c r="B31" s="59" t="s">
        <v>26</v>
      </c>
      <c r="C31" s="60"/>
      <c r="D31" s="20">
        <f>SUM(I7:I17)</f>
        <v>9413</v>
      </c>
      <c r="E31" s="81" t="s">
        <v>35</v>
      </c>
      <c r="F31" s="82"/>
      <c r="G31" s="20">
        <f>SUMIF(N7:N17,"да",I7:I17)</f>
        <v>8768</v>
      </c>
      <c r="H31" s="81" t="s">
        <v>27</v>
      </c>
      <c r="I31" s="82"/>
      <c r="J31" s="20">
        <f>D31-G31</f>
        <v>645</v>
      </c>
      <c r="M31" s="1"/>
      <c r="N31" s="4"/>
    </row>
    <row r="32" spans="1:15" ht="6.75" customHeight="1" x14ac:dyDescent="0.2">
      <c r="B32" s="30"/>
      <c r="C32" s="30"/>
      <c r="D32" s="21"/>
      <c r="E32" s="22"/>
      <c r="F32" s="23"/>
      <c r="G32" s="22"/>
      <c r="H32" s="22"/>
      <c r="I32" s="23"/>
      <c r="J32" s="22"/>
      <c r="K32" s="18"/>
      <c r="L32" s="1"/>
      <c r="M32" s="1"/>
      <c r="N32" s="4"/>
    </row>
    <row r="33" spans="2:14" ht="51" customHeight="1" x14ac:dyDescent="0.2">
      <c r="B33" s="59" t="s">
        <v>28</v>
      </c>
      <c r="C33" s="60"/>
      <c r="D33" s="31">
        <f>SUM(H7:H17)</f>
        <v>0.67777777778117321</v>
      </c>
      <c r="E33" s="81" t="s">
        <v>29</v>
      </c>
      <c r="F33" s="82"/>
      <c r="G33" s="24">
        <f>SUMIF(N7:N17,"да",H7:H17)</f>
        <v>0.3041666666673134</v>
      </c>
      <c r="H33" s="81" t="s">
        <v>30</v>
      </c>
      <c r="I33" s="82"/>
      <c r="J33" s="24">
        <f>D33-G33</f>
        <v>0.37361111111385981</v>
      </c>
      <c r="M33" s="1"/>
      <c r="N33" s="4"/>
    </row>
    <row r="34" spans="2:14" ht="8.25" customHeight="1" x14ac:dyDescent="0.2">
      <c r="B34" s="30"/>
      <c r="C34" s="30"/>
      <c r="D34" s="25"/>
      <c r="E34" s="22"/>
      <c r="F34" s="22"/>
      <c r="G34" s="25" t="s">
        <v>34</v>
      </c>
      <c r="H34" s="22"/>
      <c r="I34" s="22"/>
      <c r="J34" s="25"/>
      <c r="M34" s="1"/>
      <c r="N34" s="4"/>
    </row>
    <row r="35" spans="2:14" ht="51" customHeight="1" x14ac:dyDescent="0.2">
      <c r="B35" s="59" t="s">
        <v>31</v>
      </c>
      <c r="C35" s="60"/>
      <c r="D35" s="20">
        <f>SUM(O7:O17)</f>
        <v>11</v>
      </c>
      <c r="E35" s="81" t="s">
        <v>32</v>
      </c>
      <c r="F35" s="82"/>
      <c r="G35" s="20">
        <f>SUMIF(N7:N17,"да",O7:O17)</f>
        <v>6</v>
      </c>
      <c r="H35" s="81" t="s">
        <v>33</v>
      </c>
      <c r="I35" s="82"/>
      <c r="J35" s="20">
        <f>D35-G35</f>
        <v>5</v>
      </c>
      <c r="M35" s="1"/>
      <c r="N35" s="4"/>
    </row>
    <row r="36" spans="2:14" ht="22.5" x14ac:dyDescent="0.2">
      <c r="B36" s="7" t="s">
        <v>13</v>
      </c>
      <c r="C36" s="7"/>
      <c r="G36" s="9"/>
      <c r="H36" s="9"/>
      <c r="I36" s="9"/>
      <c r="J36" s="9"/>
      <c r="K36" s="9"/>
      <c r="L36" s="4"/>
      <c r="M36" s="4"/>
      <c r="N36" s="4"/>
    </row>
    <row r="37" spans="2:14" ht="12.75" customHeight="1" x14ac:dyDescent="0.2">
      <c r="B37" s="58" t="s">
        <v>37</v>
      </c>
      <c r="C37" s="58"/>
      <c r="G37" s="9"/>
      <c r="H37" s="9"/>
      <c r="I37" s="9"/>
      <c r="J37" s="9"/>
      <c r="K37" s="9"/>
      <c r="L37" s="4"/>
      <c r="M37" s="4"/>
    </row>
    <row r="38" spans="2:14" x14ac:dyDescent="0.2">
      <c r="F38" s="15"/>
      <c r="G38" s="15"/>
      <c r="H38" s="15"/>
    </row>
  </sheetData>
  <sortState ref="B7:N17">
    <sortCondition ref="B7:B17"/>
    <sortCondition ref="F7:F17"/>
  </sortState>
  <mergeCells count="40">
    <mergeCell ref="K5:K6"/>
    <mergeCell ref="H35:I35"/>
    <mergeCell ref="B28:C28"/>
    <mergeCell ref="H31:I31"/>
    <mergeCell ref="E33:F33"/>
    <mergeCell ref="H33:I33"/>
    <mergeCell ref="B20:C20"/>
    <mergeCell ref="B21:C21"/>
    <mergeCell ref="B19:D19"/>
    <mergeCell ref="B22:C22"/>
    <mergeCell ref="E35:F35"/>
    <mergeCell ref="E31:F31"/>
    <mergeCell ref="B7:B8"/>
    <mergeCell ref="B12:B16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7:C37"/>
    <mergeCell ref="B35:C35"/>
    <mergeCell ref="B33:C33"/>
    <mergeCell ref="B27:C27"/>
    <mergeCell ref="B23:C23"/>
    <mergeCell ref="B26:C26"/>
    <mergeCell ref="B25:C25"/>
    <mergeCell ref="B24:C24"/>
    <mergeCell ref="B29:C29"/>
    <mergeCell ref="B31:C3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2024-09-23T08:02:57Z</dcterms:modified>
</cp:coreProperties>
</file>