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2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D20" i="12" l="1"/>
  <c r="G24" i="12" l="1"/>
  <c r="D24" i="12"/>
  <c r="G22" i="12"/>
  <c r="D22" i="12"/>
  <c r="G20" i="12"/>
  <c r="J20" i="12" l="1"/>
  <c r="J24" i="12"/>
  <c r="J22" i="12" l="1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<sst xmlns="http://schemas.openxmlformats.org/spreadsheetml/2006/main" count="46" uniqueCount="45">
  <si>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</si>
  <si>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</si>
  <si>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</si>
  <si>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</si>
  <si>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</si>
  <si>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</si>
  <si>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</si>
  <si>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</si>
  <si>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</si>
  <si>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</si>
  <si>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</si>
  <si>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</si>
  <si>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</si>
  <si>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</si>
  <si>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</si>
  <si>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</si>
  <si>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</si>
  <si>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</si>
  <si>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</si>
  <si>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</si>
  <si>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</si>
  <si>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</si>
  <si>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</si>
  <si>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</si>
  <si>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</si>
  <si>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</si>
  <si>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</si>
  <si>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</si>
  <si>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</si>
  <si>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</si>
  <si>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</si>
  <si>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</si>
  <si>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</si>
  <si>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</si>
  <si>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</si>
  <si>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</si>
  <si>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Советский ф-л
АО "ЮРЭСК"</t>
  </si>
  <si>
    <t>ТО, НАПВ</t>
  </si>
  <si>
    <t>за период с 08:00 15.12.25 по 08:00 22.12.25.</t>
  </si>
  <si>
    <t>Исполнитель :  ДОДС Ярошенко А.А.</t>
  </si>
  <si>
    <t>г. Югорск</t>
  </si>
  <si>
    <t>ПС 110 кВ Геологическая, 
КВЛ-10 кВ Нижний склад</t>
  </si>
  <si>
    <t>Повреждение КЛ от по.№52  до ТП 10 кВ №9-16-14</t>
  </si>
  <si>
    <t>СЗО-3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</si>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</sst>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L33" sqref="L33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33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3"/>
    </row>
    <row r="2" spans="1:15" ht="15" x14ac:dyDescent="0.3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" x14ac:dyDescent="0.3">
      <c r="A3" s="66" t="s">
        <v>38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15" x14ac:dyDescent="0.3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x14ac:dyDescent="0.3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5" ht="52.5" customHeight="1" x14ac:dyDescent="0.3">
      <c r="A6" s="63"/>
      <c r="B6" s="63"/>
      <c r="C6" s="65"/>
      <c r="D6" s="63"/>
      <c r="E6" s="63"/>
      <c r="F6" s="44" t="s">
        <v>1</v>
      </c>
      <c r="G6" s="44" t="s">
        <v>2</v>
      </c>
      <c r="H6" s="63"/>
      <c r="I6" s="63"/>
      <c r="J6" s="63"/>
      <c r="K6" s="68"/>
      <c r="L6" s="63"/>
      <c r="M6" s="63"/>
      <c r="N6" s="63"/>
    </row>
    <row r="7" spans="1:15" ht="52.5" customHeight="1" x14ac:dyDescent="0.3">
      <c r="A7" s="42">
        <v>1</v>
      </c>
      <c r="B7" s="43" t="s">
        <v>36</v>
      </c>
      <c r="C7" s="34" t="s">
        <v>40</v>
      </c>
      <c r="D7" s="40" t="s">
        <v>41</v>
      </c>
      <c r="E7" s="35" t="s">
        <v>37</v>
      </c>
      <c r="F7" s="41">
        <v>46008.010416666664</v>
      </c>
      <c r="G7" s="41">
        <v>46008.084722222222</v>
      </c>
      <c r="H7" s="45">
        <f>G7-F7</f>
        <v>7.4305555557657499E-2</v>
      </c>
      <c r="I7" s="78">
        <v>572</v>
      </c>
      <c r="J7" s="39">
        <v>450</v>
      </c>
      <c r="K7" s="79" t="s">
        <v>42</v>
      </c>
      <c r="L7" s="37" t="s">
        <v>43</v>
      </c>
      <c r="M7" s="38">
        <v>-22</v>
      </c>
      <c r="N7" s="35" t="s">
        <v>44</v>
      </c>
      <c r="O7" s="36">
        <v>1</v>
      </c>
    </row>
    <row r="8" spans="1:15" ht="29.15" customHeight="1" x14ac:dyDescent="0.3">
      <c r="A8" s="25"/>
      <c r="B8" s="77"/>
      <c r="C8" s="77"/>
      <c r="D8" s="77"/>
      <c r="E8" s="26"/>
      <c r="F8" s="30"/>
      <c r="G8" s="30"/>
      <c r="H8" s="27"/>
      <c r="I8" s="26"/>
      <c r="J8" s="28"/>
      <c r="K8" s="31"/>
      <c r="L8" s="32"/>
      <c r="M8" s="29"/>
      <c r="N8" s="29"/>
    </row>
    <row r="9" spans="1:15" ht="18" x14ac:dyDescent="0.3">
      <c r="B9" s="73" t="s">
        <v>15</v>
      </c>
      <c r="C9" s="74"/>
      <c r="D9" s="22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3">
      <c r="B10" s="75" t="s">
        <v>16</v>
      </c>
      <c r="C10" s="76"/>
      <c r="D10" s="22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" x14ac:dyDescent="0.3">
      <c r="B11" s="75" t="s">
        <v>17</v>
      </c>
      <c r="C11" s="76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51" t="s">
        <v>18</v>
      </c>
      <c r="C12" s="52"/>
      <c r="D12" s="22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" x14ac:dyDescent="0.3">
      <c r="B13" s="57" t="s">
        <v>12</v>
      </c>
      <c r="C13" s="58"/>
      <c r="D13" s="22">
        <v>1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55" t="s">
        <v>18</v>
      </c>
      <c r="C14" s="56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53" t="s">
        <v>19</v>
      </c>
      <c r="C15" s="54"/>
      <c r="D15" s="22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49" t="s">
        <v>20</v>
      </c>
      <c r="C16" s="50"/>
      <c r="D16" s="23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" x14ac:dyDescent="0.3">
      <c r="B17" s="71" t="s">
        <v>22</v>
      </c>
      <c r="C17" s="72"/>
      <c r="D17" s="22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59" t="s">
        <v>21</v>
      </c>
      <c r="C18" s="60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3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3">
      <c r="B20" s="47" t="s">
        <v>27</v>
      </c>
      <c r="C20" s="48"/>
      <c r="D20" s="16">
        <f>SUM(I7:I7)</f>
        <v>572</v>
      </c>
      <c r="E20" s="69" t="s">
        <v>35</v>
      </c>
      <c r="F20" s="70"/>
      <c r="G20" s="16">
        <f>SUMIF(N7:N7,"да",I7:I7)</f>
        <v>572</v>
      </c>
      <c r="H20" s="69" t="s">
        <v>28</v>
      </c>
      <c r="I20" s="70"/>
      <c r="J20" s="16">
        <f>D20-G20</f>
        <v>0</v>
      </c>
      <c r="M20" s="1"/>
      <c r="N20" s="4"/>
    </row>
    <row r="21" spans="2:14" ht="6.75" customHeight="1" x14ac:dyDescent="0.3">
      <c r="B21" s="24"/>
      <c r="C21" s="24"/>
      <c r="D21" s="17"/>
      <c r="E21" s="18"/>
      <c r="F21" s="19"/>
      <c r="G21" s="18"/>
      <c r="H21" s="18"/>
      <c r="I21" s="19"/>
      <c r="J21" s="18"/>
      <c r="K21" s="15"/>
      <c r="L21" s="1"/>
      <c r="M21" s="1"/>
      <c r="N21" s="4"/>
    </row>
    <row r="22" spans="2:14" ht="51" customHeight="1" x14ac:dyDescent="0.3">
      <c r="B22" s="47" t="s">
        <v>29</v>
      </c>
      <c r="C22" s="48"/>
      <c r="D22" s="20">
        <f>SUM(H7:H7)</f>
        <v>7.4305555557657499E-2</v>
      </c>
      <c r="E22" s="69" t="s">
        <v>30</v>
      </c>
      <c r="F22" s="70"/>
      <c r="G22" s="20">
        <f>SUMIF(N7:N7,"да",H7:H7)</f>
        <v>7.4305555557657499E-2</v>
      </c>
      <c r="H22" s="69" t="s">
        <v>31</v>
      </c>
      <c r="I22" s="70"/>
      <c r="J22" s="20">
        <f>D22-G22</f>
        <v>0</v>
      </c>
      <c r="M22" s="1"/>
      <c r="N22" s="4"/>
    </row>
    <row r="23" spans="2:14" ht="8.25" customHeight="1" x14ac:dyDescent="0.3">
      <c r="B23" s="24"/>
      <c r="C23" s="24"/>
      <c r="D23" s="21"/>
      <c r="E23" s="18"/>
      <c r="F23" s="18"/>
      <c r="G23" s="21"/>
      <c r="H23" s="18"/>
      <c r="I23" s="18"/>
      <c r="J23" s="21"/>
      <c r="M23" s="1"/>
      <c r="N23" s="4"/>
    </row>
    <row r="24" spans="2:14" ht="51" customHeight="1" x14ac:dyDescent="0.3">
      <c r="B24" s="47" t="s">
        <v>32</v>
      </c>
      <c r="C24" s="48"/>
      <c r="D24" s="16">
        <f>SUM(O7:O7)</f>
        <v>1</v>
      </c>
      <c r="E24" s="69" t="s">
        <v>33</v>
      </c>
      <c r="F24" s="70"/>
      <c r="G24" s="16">
        <f>SUMIF(N7:N7,"да",O7:O7)</f>
        <v>1</v>
      </c>
      <c r="H24" s="69" t="s">
        <v>34</v>
      </c>
      <c r="I24" s="70"/>
      <c r="J24" s="16">
        <f>D24-G24</f>
        <v>0</v>
      </c>
      <c r="M24" s="1"/>
      <c r="N24" s="4"/>
    </row>
    <row r="25" spans="2:14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46" t="s">
        <v>39</v>
      </c>
      <c r="C26" s="46"/>
      <c r="G26" s="9"/>
      <c r="H26" s="9"/>
      <c r="I26" s="9"/>
      <c r="J26" s="9"/>
      <c r="K26" s="9"/>
      <c r="L26" s="4"/>
      <c r="M26" s="4"/>
    </row>
    <row r="27" spans="2:14" x14ac:dyDescent="0.3">
      <c r="F27" s="12"/>
      <c r="G27" s="12"/>
      <c r="H27" s="12"/>
    </row>
    <row r="33" spans="6:7" ht="18" x14ac:dyDescent="0.3">
      <c r="F33" s="11"/>
      <c r="G33" s="11"/>
    </row>
  </sheetData>
  <sortState ref="D10:N13">
    <sortCondition ref="F10:F13"/>
  </sortState>
  <mergeCells count="38"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2025-12-21T18:35:11Z</dcterms:modified>
</cp:coreProperties>
</file>