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9\"/>
    </mc:Choice>
  </mc:AlternateContent>
  <bookViews>
    <workbookView showSheetTabs="0" xWindow="0" yWindow="0" windowWidth="24075" windowHeight="12315" tabRatio="592"/>
  </bookViews>
  <sheets>
    <sheet name="Суточная ведомость" sheetId="12" r:id="rId1"/>
  </sheets>
  <definedNames>
    <definedName name="А1">'Суточная ведомость'!$HH$6</definedName>
    <definedName name="_xlnm.Print_Area" localSheetId="0">'Суточная ведомость'!$A$1:$O$33</definedName>
  </definedNames>
  <calcPr calcId="152511"/>
</workbook>
</file>

<file path=xl/calcChain.xml><?xml version="1.0" encoding="utf-8"?>
<calcChain xmlns="http://schemas.openxmlformats.org/spreadsheetml/2006/main">
  <c r="D31" i="12" l="1"/>
  <c r="J31" i="12" l="1"/>
  <c r="G31" i="12"/>
  <c r="D29" i="12"/>
  <c r="D27" i="12"/>
  <c r="H13" i="12" l="1"/>
  <c r="H7" i="12" l="1"/>
  <c r="H10" i="12" l="1"/>
  <c r="G27" i="12" l="1"/>
  <c r="G29" i="12" l="1"/>
  <c r="J27" i="12"/>
  <c r="J29" i="12" l="1"/>
</calcChain>
</file>

<file path=xl/sharedStrings.xml><?xml version="1.0" encoding="utf-8"?>
<sst xmlns="http://schemas.openxmlformats.org/spreadsheetml/2006/main" count="88" uniqueCount="76">
  <si>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</si>
  <si>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</si>
  <si>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</si>
  <si>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</si>
  <si>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</si>
  <si>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</si>
  <si>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</si>
  <si>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</si>
  <si>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</si>
  <si>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</si>
  <si>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</si>
  <si>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</si>
  <si>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</si>
  <si>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</si>
  <si>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</si>
  <si>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</si>
  <si>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</si>
  <si>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</si>
  <si>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</si>
  <si>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</si>
  <si>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</si>
  <si>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</si>
  <si>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</si>
  <si>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</si>
  <si>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</si>
  <si>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</si>
  <si>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</si>
  <si>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</si>
  <si>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</si>
  <si>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</si>
  <si>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</si>
  <si>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</si>
  <si>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</si>
  <si>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</si>
  <si>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</si>
  <si>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</si>
  <si>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</si>
  <si>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да</t>
  </si>
  <si>
    <t>Советский ф-л
АО "ЮРЭСК"</t>
  </si>
  <si>
    <t>ТО, НАПВ</t>
  </si>
  <si>
    <t>п. Алябьево</t>
  </si>
  <si>
    <t>ПС 110 кВ Алябьево, ВЛ-10 кВ
Пионерский-2</t>
  </si>
  <si>
    <t>МТЗ, УАПВ</t>
  </si>
  <si>
    <t>СЗО/ЖО-0</t>
  </si>
  <si>
    <t>МТЗ</t>
  </si>
  <si>
    <t>СЗО/ЖО-13</t>
  </si>
  <si>
    <t>ПС 110 кВ Алябьево, 
В-10 2Т</t>
  </si>
  <si>
    <t>Причина отключения проникновение животного (крыса) в ячейку выкатного элемента В-10 Пионерский-2. В 04:30 выполнен перевод п. Алябьево, п. Малиновский. В 05:18 выполнен перевод п. Пионерский.</t>
  </si>
  <si>
    <t>нет</t>
  </si>
  <si>
    <t>Няганский ф-л 
АО "ЮРЭСК"</t>
  </si>
  <si>
    <t>г. Нягань</t>
  </si>
  <si>
    <t>ОЗЗ, УРПВ</t>
  </si>
  <si>
    <t>СЗО/ЖО-3</t>
  </si>
  <si>
    <t>РП 10 кВ № 5-20, 
ВЛ 10 кВ Геологов</t>
  </si>
  <si>
    <t>ЖО/СЗ - 0</t>
  </si>
  <si>
    <t>Кондинский ф-л 
АО "ЮРЭСК"</t>
  </si>
  <si>
    <t>п. Болчары</t>
  </si>
  <si>
    <t>ЗРУ-10 кВ НПС  "Кедровое-1",
ВЛ-10 кВ Болчары</t>
  </si>
  <si>
    <t>ОЗЗ, НРПВ</t>
  </si>
  <si>
    <t>ЖО/СЗ - 2</t>
  </si>
  <si>
    <t>д. Сотник</t>
  </si>
  <si>
    <t>ЗРУ-10 кВ НПС  "Катыш",
ВЛ-10 кВ Конда</t>
  </si>
  <si>
    <t>ОЗЗ</t>
  </si>
  <si>
    <t>ЖО/СЗ - 1</t>
  </si>
  <si>
    <t>Перекрытие ЛР-10 №136 птицей на оп.31/1.</t>
  </si>
  <si>
    <t>за период с 08:00 14.09.26 по 08:00 21.09.26.</t>
  </si>
  <si>
    <t>Касание дерева проводов в пролете оп.30/6-30/7.</t>
  </si>
  <si>
    <t>ЮТЭК-Когалым</t>
  </si>
  <si>
    <t>г. Когалым</t>
  </si>
  <si>
    <t>ЦРП-2-6,                                                КВЛ-6 кВ яч. №15</t>
  </si>
  <si>
    <t>ТО</t>
  </si>
  <si>
    <t>Перекрытие фаз фольгированными шарами на оп. 14/1.</t>
  </si>
  <si>
    <t>РП-5-17,                                                             ВЛ-10 кВ Северный</t>
  </si>
  <si>
    <t>Исполнитель :  ДОДС Громаков Н.Н.</t>
  </si>
  <si>
    <t>Неблагоприятные погодные условия (порывистый ветер, дождь), ВЛЗ-10 кВ Школа касание дерева  в пролете опр № 38-39 фаза "С".</t>
  </si>
  <si>
    <t>Причина отключения устанавливается (неисправность в сетях  АО «Транснефть-Сибирь» УУМН от которых осуществляется электроснабжение д. Сотник).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</si>
</sst>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13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2" fillId="0" borderId="5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9" fillId="2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/>
    </xf>
    <xf numFmtId="0" fontId="68" fillId="0" borderId="1" xfId="0" applyFont="1" applyBorder="1" applyAlignment="1">
      <alignment horizontal="left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8" fillId="4" borderId="1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63" fillId="9" borderId="7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60" fillId="8" borderId="7" xfId="0" applyFont="1" applyFill="1" applyBorder="1" applyAlignment="1">
      <alignment horizontal="center" vertical="center" wrapText="1"/>
    </xf>
    <xf numFmtId="0" fontId="60" fillId="8" borderId="8" xfId="0" applyFont="1" applyFill="1" applyBorder="1" applyAlignment="1">
      <alignment horizontal="center" vertical="center" wrapText="1"/>
    </xf>
    <xf numFmtId="0" fontId="60" fillId="8" borderId="9" xfId="0" applyFont="1" applyFill="1" applyBorder="1" applyAlignment="1">
      <alignment horizontal="center" vertical="center" wrapText="1"/>
    </xf>
    <xf numFmtId="20" fontId="60" fillId="0" borderId="7" xfId="0" applyNumberFormat="1" applyFont="1" applyFill="1" applyBorder="1" applyAlignment="1">
      <alignment horizontal="center" vertical="center" wrapText="1"/>
    </xf>
    <xf numFmtId="20" fontId="60" fillId="0" borderId="8" xfId="0" applyNumberFormat="1" applyFont="1" applyFill="1" applyBorder="1" applyAlignment="1">
      <alignment horizontal="center" vertical="center" wrapText="1"/>
    </xf>
    <xf numFmtId="20" fontId="60" fillId="0" borderId="9" xfId="0" applyNumberFormat="1" applyFont="1" applyFill="1" applyBorder="1" applyAlignment="1">
      <alignment horizontal="center" vertical="center" wrapText="1"/>
    </xf>
    <xf numFmtId="0" fontId="60" fillId="0" borderId="7" xfId="0" applyFont="1" applyFill="1" applyBorder="1" applyAlignment="1">
      <alignment horizontal="center" vertical="center" wrapText="1"/>
    </xf>
    <xf numFmtId="0" fontId="60" fillId="0" borderId="8" xfId="0" applyFont="1" applyFill="1" applyBorder="1" applyAlignment="1">
      <alignment horizontal="center" vertical="center" wrapText="1"/>
    </xf>
    <xf numFmtId="0" fontId="60" fillId="0" borderId="9" xfId="0" applyFont="1" applyFill="1" applyBorder="1" applyAlignment="1">
      <alignment horizontal="center" vertical="center" wrapText="1"/>
    </xf>
    <xf numFmtId="0" fontId="63" fillId="0" borderId="7" xfId="0" applyFont="1" applyFill="1" applyBorder="1" applyAlignment="1">
      <alignment horizontal="center" vertical="center" wrapText="1"/>
    </xf>
    <xf numFmtId="0" fontId="63" fillId="0" borderId="8" xfId="0" applyFont="1" applyFill="1" applyBorder="1" applyAlignment="1">
      <alignment horizontal="center" vertical="center" wrapText="1"/>
    </xf>
    <xf numFmtId="0" fontId="63" fillId="0" borderId="9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9" fillId="0" borderId="9" xfId="0" applyFont="1" applyFill="1" applyBorder="1" applyAlignment="1">
      <alignment horizontal="center" vertical="center" wrapText="1"/>
    </xf>
    <xf numFmtId="0" fontId="63" fillId="9" borderId="7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63" fillId="9" borderId="9" xfId="0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U40"/>
  <sheetViews>
    <sheetView tabSelected="1" view="pageBreakPreview" zoomScale="55" zoomScaleNormal="93" zoomScaleSheetLayoutView="55" workbookViewId="0">
      <selection activeCell="K21" sqref="K21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285156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21" width="9.140625" style="36"/>
    <col min="22" max="16384" width="9.140625" style="8"/>
  </cols>
  <sheetData>
    <row r="1" spans="1:15" ht="15.75" x14ac:dyDescent="0.25">
      <c r="A1" s="28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35"/>
    </row>
    <row r="2" spans="1:15" ht="15.75" x14ac:dyDescent="0.25">
      <c r="A2" s="62" t="s">
        <v>23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5" ht="15.75" x14ac:dyDescent="0.2">
      <c r="A3" s="66" t="s">
        <v>65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1:15" ht="15.75" x14ac:dyDescent="0.2">
      <c r="A4" s="67" t="s">
        <v>11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</row>
    <row r="5" spans="1:15" x14ac:dyDescent="0.2">
      <c r="A5" s="63" t="s">
        <v>14</v>
      </c>
      <c r="B5" s="63" t="s">
        <v>4</v>
      </c>
      <c r="C5" s="64" t="s">
        <v>6</v>
      </c>
      <c r="D5" s="63" t="s">
        <v>3</v>
      </c>
      <c r="E5" s="63" t="s">
        <v>7</v>
      </c>
      <c r="F5" s="63" t="s">
        <v>5</v>
      </c>
      <c r="G5" s="63"/>
      <c r="H5" s="63" t="s">
        <v>10</v>
      </c>
      <c r="I5" s="63" t="s">
        <v>9</v>
      </c>
      <c r="J5" s="63" t="s">
        <v>26</v>
      </c>
      <c r="K5" s="63" t="s">
        <v>0</v>
      </c>
      <c r="L5" s="63" t="s">
        <v>8</v>
      </c>
      <c r="M5" s="63" t="s">
        <v>24</v>
      </c>
      <c r="N5" s="63" t="s">
        <v>25</v>
      </c>
    </row>
    <row r="6" spans="1:15" ht="52.5" customHeight="1" x14ac:dyDescent="0.2">
      <c r="A6" s="63"/>
      <c r="B6" s="63"/>
      <c r="C6" s="65"/>
      <c r="D6" s="63"/>
      <c r="E6" s="63"/>
      <c r="F6" s="48" t="s">
        <v>1</v>
      </c>
      <c r="G6" s="48" t="s">
        <v>2</v>
      </c>
      <c r="H6" s="63"/>
      <c r="I6" s="63"/>
      <c r="J6" s="63"/>
      <c r="K6" s="68"/>
      <c r="L6" s="63"/>
      <c r="M6" s="63"/>
      <c r="N6" s="63"/>
    </row>
    <row r="7" spans="1:15" ht="39.950000000000003" customHeight="1" x14ac:dyDescent="0.2">
      <c r="A7" s="39">
        <v>1</v>
      </c>
      <c r="B7" s="89" t="s">
        <v>38</v>
      </c>
      <c r="C7" s="86" t="s">
        <v>40</v>
      </c>
      <c r="D7" s="42" t="s">
        <v>41</v>
      </c>
      <c r="E7" s="41" t="s">
        <v>42</v>
      </c>
      <c r="F7" s="46">
        <v>46280.115277777775</v>
      </c>
      <c r="G7" s="46">
        <v>46280.115277777775</v>
      </c>
      <c r="H7" s="77">
        <f>G8-F8</f>
        <v>9.5833333332848269E-2</v>
      </c>
      <c r="I7" s="80">
        <v>2857</v>
      </c>
      <c r="J7" s="83">
        <v>8408</v>
      </c>
      <c r="K7" s="74" t="s">
        <v>47</v>
      </c>
      <c r="L7" s="38" t="s">
        <v>43</v>
      </c>
      <c r="M7" s="33">
        <v>15</v>
      </c>
      <c r="N7" s="54" t="s">
        <v>48</v>
      </c>
      <c r="O7" s="40">
        <v>1</v>
      </c>
    </row>
    <row r="8" spans="1:15" ht="39.950000000000003" customHeight="1" x14ac:dyDescent="0.2">
      <c r="A8" s="39">
        <v>2</v>
      </c>
      <c r="B8" s="90"/>
      <c r="C8" s="87"/>
      <c r="D8" s="42" t="s">
        <v>41</v>
      </c>
      <c r="E8" s="41" t="s">
        <v>44</v>
      </c>
      <c r="F8" s="46">
        <v>46280.125</v>
      </c>
      <c r="G8" s="46">
        <v>46280.220833333333</v>
      </c>
      <c r="H8" s="78"/>
      <c r="I8" s="81"/>
      <c r="J8" s="84"/>
      <c r="K8" s="75"/>
      <c r="L8" s="38" t="s">
        <v>45</v>
      </c>
      <c r="M8" s="33">
        <v>15</v>
      </c>
      <c r="N8" s="54" t="s">
        <v>48</v>
      </c>
      <c r="O8" s="40">
        <v>1</v>
      </c>
    </row>
    <row r="9" spans="1:15" ht="39.950000000000003" customHeight="1" x14ac:dyDescent="0.2">
      <c r="A9" s="39">
        <v>3</v>
      </c>
      <c r="B9" s="91"/>
      <c r="C9" s="88"/>
      <c r="D9" s="42" t="s">
        <v>46</v>
      </c>
      <c r="E9" s="41" t="s">
        <v>44</v>
      </c>
      <c r="F9" s="46">
        <v>46280.125</v>
      </c>
      <c r="G9" s="46">
        <v>46280.220833333333</v>
      </c>
      <c r="H9" s="79"/>
      <c r="I9" s="82"/>
      <c r="J9" s="85"/>
      <c r="K9" s="76"/>
      <c r="L9" s="38" t="s">
        <v>45</v>
      </c>
      <c r="M9" s="33">
        <v>15</v>
      </c>
      <c r="N9" s="54" t="s">
        <v>48</v>
      </c>
      <c r="O9" s="40">
        <v>1</v>
      </c>
    </row>
    <row r="10" spans="1:15" ht="52.5" customHeight="1" x14ac:dyDescent="0.2">
      <c r="A10" s="39">
        <v>4</v>
      </c>
      <c r="B10" s="72" t="s">
        <v>55</v>
      </c>
      <c r="C10" s="50" t="s">
        <v>56</v>
      </c>
      <c r="D10" s="51" t="s">
        <v>57</v>
      </c>
      <c r="E10" s="41" t="s">
        <v>58</v>
      </c>
      <c r="F10" s="46">
        <v>46283.277777777781</v>
      </c>
      <c r="G10" s="46">
        <v>46283.309027777781</v>
      </c>
      <c r="H10" s="34">
        <f>G10-F10</f>
        <v>3.125E-2</v>
      </c>
      <c r="I10" s="52">
        <v>12</v>
      </c>
      <c r="J10" s="47">
        <v>100</v>
      </c>
      <c r="K10" s="44" t="s">
        <v>74</v>
      </c>
      <c r="L10" s="38" t="s">
        <v>59</v>
      </c>
      <c r="M10" s="33">
        <v>13</v>
      </c>
      <c r="N10" s="41" t="s">
        <v>37</v>
      </c>
      <c r="O10" s="40">
        <v>1</v>
      </c>
    </row>
    <row r="11" spans="1:15" ht="60.75" customHeight="1" x14ac:dyDescent="0.2">
      <c r="A11" s="39">
        <v>5</v>
      </c>
      <c r="B11" s="73"/>
      <c r="C11" s="50" t="s">
        <v>60</v>
      </c>
      <c r="D11" s="51" t="s">
        <v>61</v>
      </c>
      <c r="E11" s="41" t="s">
        <v>62</v>
      </c>
      <c r="F11" s="46">
        <v>46283.319444444445</v>
      </c>
      <c r="G11" s="46">
        <v>46283.625</v>
      </c>
      <c r="H11" s="34">
        <v>0.30555555555555552</v>
      </c>
      <c r="I11" s="52">
        <v>258</v>
      </c>
      <c r="J11" s="47">
        <v>15</v>
      </c>
      <c r="K11" s="49" t="s">
        <v>75</v>
      </c>
      <c r="L11" s="38" t="s">
        <v>54</v>
      </c>
      <c r="M11" s="33">
        <v>13</v>
      </c>
      <c r="N11" s="41" t="s">
        <v>48</v>
      </c>
      <c r="O11" s="40">
        <v>1</v>
      </c>
    </row>
    <row r="12" spans="1:15" ht="39.950000000000003" customHeight="1" x14ac:dyDescent="0.2">
      <c r="A12" s="39">
        <v>6</v>
      </c>
      <c r="B12" s="72" t="s">
        <v>49</v>
      </c>
      <c r="C12" s="41" t="s">
        <v>50</v>
      </c>
      <c r="D12" s="42" t="s">
        <v>72</v>
      </c>
      <c r="E12" s="41" t="s">
        <v>51</v>
      </c>
      <c r="F12" s="46">
        <v>46279.489583333336</v>
      </c>
      <c r="G12" s="46">
        <v>46279.587500000001</v>
      </c>
      <c r="H12" s="53">
        <v>9.7916666666666666E-2</v>
      </c>
      <c r="I12" s="54">
        <v>732</v>
      </c>
      <c r="J12" s="54">
        <v>1300</v>
      </c>
      <c r="K12" s="44" t="s">
        <v>64</v>
      </c>
      <c r="L12" s="55" t="s">
        <v>52</v>
      </c>
      <c r="M12" s="56">
        <v>15</v>
      </c>
      <c r="N12" s="54" t="s">
        <v>37</v>
      </c>
      <c r="O12" s="40">
        <v>1</v>
      </c>
    </row>
    <row r="13" spans="1:15" ht="39.950000000000003" customHeight="1" x14ac:dyDescent="0.2">
      <c r="A13" s="39">
        <v>7</v>
      </c>
      <c r="B13" s="73"/>
      <c r="C13" s="41" t="s">
        <v>50</v>
      </c>
      <c r="D13" s="42" t="s">
        <v>53</v>
      </c>
      <c r="E13" s="41" t="s">
        <v>39</v>
      </c>
      <c r="F13" s="46">
        <v>46282.553472222222</v>
      </c>
      <c r="G13" s="46">
        <v>46282.575694444444</v>
      </c>
      <c r="H13" s="53">
        <f>G13-F13</f>
        <v>2.2222222221898846E-2</v>
      </c>
      <c r="I13" s="54">
        <v>72</v>
      </c>
      <c r="J13" s="54">
        <v>650</v>
      </c>
      <c r="K13" s="44" t="s">
        <v>66</v>
      </c>
      <c r="L13" s="55" t="s">
        <v>63</v>
      </c>
      <c r="M13" s="56">
        <v>15</v>
      </c>
      <c r="N13" s="54" t="s">
        <v>37</v>
      </c>
      <c r="O13" s="40">
        <v>1</v>
      </c>
    </row>
    <row r="14" spans="1:15" ht="39.950000000000003" customHeight="1" x14ac:dyDescent="0.2">
      <c r="A14" s="39">
        <v>8</v>
      </c>
      <c r="B14" s="57" t="s">
        <v>67</v>
      </c>
      <c r="C14" s="54" t="s">
        <v>68</v>
      </c>
      <c r="D14" s="58" t="s">
        <v>69</v>
      </c>
      <c r="E14" s="54" t="s">
        <v>70</v>
      </c>
      <c r="F14" s="46">
        <v>46283.538888888892</v>
      </c>
      <c r="G14" s="46">
        <v>46283.569444444445</v>
      </c>
      <c r="H14" s="59">
        <v>3.0555555555555555E-2</v>
      </c>
      <c r="I14" s="52">
        <v>272</v>
      </c>
      <c r="J14" s="43">
        <v>720</v>
      </c>
      <c r="K14" s="60" t="s">
        <v>71</v>
      </c>
      <c r="L14" s="38" t="s">
        <v>52</v>
      </c>
      <c r="M14" s="56">
        <v>13</v>
      </c>
      <c r="N14" s="56" t="s">
        <v>37</v>
      </c>
      <c r="O14" s="40">
        <v>1</v>
      </c>
    </row>
    <row r="15" spans="1:15" ht="29.1" customHeight="1" x14ac:dyDescent="0.2">
      <c r="A15" s="20"/>
      <c r="B15" s="71"/>
      <c r="C15" s="71"/>
      <c r="D15" s="71"/>
      <c r="E15" s="21"/>
      <c r="F15" s="25"/>
      <c r="G15" s="25"/>
      <c r="H15" s="22"/>
      <c r="I15" s="21"/>
      <c r="J15" s="23"/>
      <c r="K15" s="26"/>
      <c r="L15" s="27"/>
      <c r="M15" s="24"/>
      <c r="N15" s="24"/>
    </row>
    <row r="16" spans="1:15" ht="18.75" x14ac:dyDescent="0.2">
      <c r="B16" s="111" t="s">
        <v>15</v>
      </c>
      <c r="C16" s="112"/>
      <c r="D16" s="18">
        <v>4</v>
      </c>
      <c r="F16" s="11"/>
      <c r="G16" s="14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69" t="s">
        <v>16</v>
      </c>
      <c r="C17" s="70"/>
      <c r="D17" s="18">
        <v>1</v>
      </c>
      <c r="E17" s="10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x14ac:dyDescent="0.2">
      <c r="B18" s="69" t="s">
        <v>17</v>
      </c>
      <c r="C18" s="70"/>
      <c r="D18" s="18">
        <v>2</v>
      </c>
      <c r="E18" s="10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109" t="s">
        <v>18</v>
      </c>
      <c r="C19" s="110"/>
      <c r="D19" s="18">
        <v>0</v>
      </c>
      <c r="E19" s="10"/>
      <c r="F19" s="13"/>
      <c r="G19" s="13"/>
      <c r="H19" s="13"/>
      <c r="I19" s="13"/>
      <c r="J19" s="13"/>
      <c r="K19" s="11"/>
      <c r="L19" s="13"/>
      <c r="M19" s="13"/>
      <c r="N19" s="13"/>
    </row>
    <row r="20" spans="2:14" ht="18.75" x14ac:dyDescent="0.2">
      <c r="B20" s="107" t="s">
        <v>12</v>
      </c>
      <c r="C20" s="108"/>
      <c r="D20" s="18">
        <v>0</v>
      </c>
      <c r="E20" s="3"/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2">
      <c r="B21" s="105" t="s">
        <v>18</v>
      </c>
      <c r="C21" s="106"/>
      <c r="D21" s="18">
        <v>0</v>
      </c>
      <c r="E21" s="10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customHeight="1" x14ac:dyDescent="0.2">
      <c r="B22" s="97" t="s">
        <v>19</v>
      </c>
      <c r="C22" s="98"/>
      <c r="D22" s="18">
        <v>3</v>
      </c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customHeight="1" x14ac:dyDescent="0.2">
      <c r="B23" s="95" t="s">
        <v>20</v>
      </c>
      <c r="C23" s="96"/>
      <c r="D23" s="19">
        <v>1</v>
      </c>
      <c r="E23" s="5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18.75" x14ac:dyDescent="0.2">
      <c r="B24" s="103" t="s">
        <v>22</v>
      </c>
      <c r="C24" s="104"/>
      <c r="D24" s="18">
        <v>0</v>
      </c>
      <c r="E24" s="5"/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18.75" customHeight="1" x14ac:dyDescent="0.2">
      <c r="B25" s="99" t="s">
        <v>21</v>
      </c>
      <c r="C25" s="100"/>
      <c r="D25" s="18">
        <v>0</v>
      </c>
      <c r="F25" s="13"/>
      <c r="G25" s="13"/>
      <c r="H25" s="13"/>
      <c r="I25" s="13"/>
      <c r="J25" s="13"/>
      <c r="K25" s="13"/>
      <c r="L25" s="13"/>
      <c r="M25" s="13"/>
      <c r="N25" s="13"/>
    </row>
    <row r="26" spans="2:14" ht="7.5" customHeight="1" x14ac:dyDescent="0.2">
      <c r="B26" s="6"/>
      <c r="C26" s="6"/>
      <c r="D26" s="2"/>
      <c r="F26" s="13"/>
      <c r="G26" s="13"/>
      <c r="H26" s="13"/>
      <c r="I26" s="13"/>
      <c r="J26" s="13"/>
      <c r="K26" s="13"/>
      <c r="L26" s="13"/>
      <c r="M26" s="13"/>
      <c r="N26" s="13"/>
    </row>
    <row r="27" spans="2:14" ht="60.75" customHeight="1" x14ac:dyDescent="0.2">
      <c r="B27" s="93" t="s">
        <v>27</v>
      </c>
      <c r="C27" s="94"/>
      <c r="D27" s="16">
        <f>SUM(I7:I14)</f>
        <v>4203</v>
      </c>
      <c r="E27" s="101" t="s">
        <v>35</v>
      </c>
      <c r="F27" s="102"/>
      <c r="G27" s="37">
        <f>SUMIF(N7:N14,"да",I7:I14)</f>
        <v>1088</v>
      </c>
      <c r="H27" s="101" t="s">
        <v>28</v>
      </c>
      <c r="I27" s="102"/>
      <c r="J27" s="16">
        <f>D27-G27</f>
        <v>3115</v>
      </c>
      <c r="M27" s="1"/>
      <c r="N27" s="4"/>
    </row>
    <row r="28" spans="2:14" ht="6.75" customHeight="1" x14ac:dyDescent="0.2">
      <c r="B28" s="45"/>
      <c r="C28" s="45"/>
      <c r="D28" s="29"/>
      <c r="E28" s="30"/>
      <c r="F28" s="31"/>
      <c r="G28" s="30"/>
      <c r="H28" s="30"/>
      <c r="I28" s="31"/>
      <c r="J28" s="30"/>
      <c r="K28" s="15"/>
      <c r="L28" s="1"/>
      <c r="M28" s="1"/>
      <c r="N28" s="4"/>
    </row>
    <row r="29" spans="2:14" ht="51" customHeight="1" x14ac:dyDescent="0.2">
      <c r="B29" s="93" t="s">
        <v>29</v>
      </c>
      <c r="C29" s="94"/>
      <c r="D29" s="17">
        <f>SUM(H7:H14)</f>
        <v>0.58333333333252491</v>
      </c>
      <c r="E29" s="101" t="s">
        <v>30</v>
      </c>
      <c r="F29" s="102"/>
      <c r="G29" s="17">
        <f>SUMIF(N7:N14,"да",H7:H14)</f>
        <v>0.18194444444412106</v>
      </c>
      <c r="H29" s="101" t="s">
        <v>31</v>
      </c>
      <c r="I29" s="102"/>
      <c r="J29" s="17">
        <f>D29-G29</f>
        <v>0.40138888888840385</v>
      </c>
      <c r="M29" s="1"/>
      <c r="N29" s="4"/>
    </row>
    <row r="30" spans="2:14" ht="8.25" customHeight="1" x14ac:dyDescent="0.2">
      <c r="B30" s="45"/>
      <c r="C30" s="45"/>
      <c r="D30" s="32"/>
      <c r="E30" s="30"/>
      <c r="F30" s="30"/>
      <c r="G30" s="32" t="s">
        <v>36</v>
      </c>
      <c r="H30" s="30"/>
      <c r="I30" s="30"/>
      <c r="J30" s="32"/>
      <c r="M30" s="1"/>
      <c r="N30" s="4"/>
    </row>
    <row r="31" spans="2:14" ht="51" customHeight="1" x14ac:dyDescent="0.2">
      <c r="B31" s="93" t="s">
        <v>32</v>
      </c>
      <c r="C31" s="94"/>
      <c r="D31" s="37">
        <f>SUM(O7:O14)</f>
        <v>8</v>
      </c>
      <c r="E31" s="101" t="s">
        <v>33</v>
      </c>
      <c r="F31" s="102"/>
      <c r="G31" s="37">
        <f>SUMIF(N7:N14,"да",O7:O14)</f>
        <v>4</v>
      </c>
      <c r="H31" s="101" t="s">
        <v>34</v>
      </c>
      <c r="I31" s="102"/>
      <c r="J31" s="16">
        <f>D31-G31</f>
        <v>4</v>
      </c>
      <c r="M31" s="1"/>
      <c r="N31" s="4"/>
    </row>
    <row r="32" spans="2:14" ht="22.5" x14ac:dyDescent="0.2">
      <c r="B32" s="7" t="s">
        <v>13</v>
      </c>
      <c r="C32" s="7"/>
      <c r="G32" s="9"/>
      <c r="H32" s="9"/>
      <c r="I32" s="9"/>
      <c r="J32" s="9"/>
      <c r="K32" s="9"/>
      <c r="L32" s="4"/>
      <c r="M32" s="4"/>
      <c r="N32" s="4"/>
    </row>
    <row r="33" spans="2:13" ht="12.75" customHeight="1" x14ac:dyDescent="0.2">
      <c r="B33" s="92" t="s">
        <v>73</v>
      </c>
      <c r="C33" s="92"/>
      <c r="G33" s="9"/>
      <c r="H33" s="9"/>
      <c r="I33" s="9"/>
      <c r="J33" s="9"/>
      <c r="K33" s="9"/>
      <c r="L33" s="4"/>
      <c r="M33" s="4"/>
    </row>
    <row r="34" spans="2:13" x14ac:dyDescent="0.2">
      <c r="F34" s="12"/>
      <c r="G34" s="12"/>
      <c r="H34" s="12"/>
    </row>
    <row r="40" spans="2:13" ht="18.75" x14ac:dyDescent="0.2">
      <c r="F40" s="11"/>
      <c r="G40" s="11"/>
    </row>
  </sheetData>
  <sortState ref="B7:N25">
    <sortCondition ref="B7:B25"/>
    <sortCondition ref="F7:F25"/>
  </sortState>
  <mergeCells count="46">
    <mergeCell ref="B21:C21"/>
    <mergeCell ref="B20:C20"/>
    <mergeCell ref="B19:C19"/>
    <mergeCell ref="B16:C16"/>
    <mergeCell ref="B17:C17"/>
    <mergeCell ref="H31:I31"/>
    <mergeCell ref="B24:C24"/>
    <mergeCell ref="H27:I27"/>
    <mergeCell ref="E29:F29"/>
    <mergeCell ref="E31:F31"/>
    <mergeCell ref="H29:I29"/>
    <mergeCell ref="E27:F27"/>
    <mergeCell ref="B33:C33"/>
    <mergeCell ref="B31:C31"/>
    <mergeCell ref="B29:C29"/>
    <mergeCell ref="B23:C23"/>
    <mergeCell ref="B22:C22"/>
    <mergeCell ref="B25:C25"/>
    <mergeCell ref="B27:C27"/>
    <mergeCell ref="K5:K6"/>
    <mergeCell ref="B18:C18"/>
    <mergeCell ref="B15:D15"/>
    <mergeCell ref="B10:B11"/>
    <mergeCell ref="K7:K9"/>
    <mergeCell ref="H7:H9"/>
    <mergeCell ref="I7:I9"/>
    <mergeCell ref="J7:J9"/>
    <mergeCell ref="C7:C9"/>
    <mergeCell ref="B7:B9"/>
    <mergeCell ref="B12:B13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A5:A6"/>
    <mergeCell ref="B5:B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Суточная ведомость</vt:lpstr>
      <vt:lpstr>А1</vt:lpstr>
      <vt:lpstr>'Суточная ведомость'!Область_печати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2026-09-18T05:41:27Z</cp:lastPrinted>
  <dcterms:created xsi:type="dcterms:W3CDTF">1996-10-08T23:32:33Z</dcterms:created>
  <dcterms:modified xsi:type="dcterms:W3CDTF">2026-09-22T03:13:24Z</dcterms:modified>
</cp:coreProperties>
</file>