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5\"/>
    </mc:Choice>
  </mc:AlternateContent>
  <bookViews>
    <workbookView showSheetTabs="0" xWindow="0" yWindow="0" windowWidth="28800" windowHeight="12440" tabRatio="592"/>
  </bookViews>
  <sheets>
    <sheet name="Суточная ведомость" sheetId="12" r:id="rId1"/>
  </sheets>
  <definedNames>
    <definedName name="А1">'Суточная ведомость'!$HN$6</definedName>
  </definedNames>
  <calcPr calcId="162913"/>
</workbook>
</file>

<file path=xl/calcChain.xml><?xml version="1.0" encoding="utf-8"?>
<calcChain xmlns="http://schemas.openxmlformats.org/spreadsheetml/2006/main">
  <c r="D22" i="12" l="1"/>
  <c r="G26" i="12" l="1"/>
  <c r="G22" i="12"/>
  <c r="D26" i="12"/>
  <c r="D24" i="12" l="1"/>
  <c r="G24" i="12" l="1"/>
  <c r="J26" i="12"/>
  <c r="J22" i="12"/>
  <c r="J24" i="12" l="1"/>
</calcChain>
</file>

<file path=xl/sharedStrings.xml><?xml version="1.0" encoding="utf-8"?>
<sst xmlns="http://schemas.openxmlformats.org/spreadsheetml/2006/main" count="65" uniqueCount="59">
  <si>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</si>
  <si>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</si>
  <si>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</si>
  <si>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</si>
  <si>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</si>
  <si>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</si>
  <si>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</si>
  <si>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</si>
  <si>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</si>
  <si>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</si>
  <si>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</si>
  <si>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</si>
  <si>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</si>
  <si>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</si>
  <si>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</si>
  <si>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</si>
  <si>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</si>
  <si>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</si>
  <si>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</si>
  <si>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</si>
  <si>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</si>
  <si>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</si>
  <si>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</si>
  <si>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</si>
  <si>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</si>
  <si>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</si>
  <si>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</si>
  <si>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</si>
  <si>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</si>
  <si>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</si>
  <si>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</si>
  <si>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</si>
  <si>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</si>
  <si>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</si>
  <si>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</si>
  <si>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</si>
  <si>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</si>
  <si>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</si>
  <si>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нет</t>
  </si>
  <si>
    <t>ЮТЭК-Когалым</t>
  </si>
  <si>
    <t>г. Когалым</t>
  </si>
  <si>
    <t>ТО, УРПВ</t>
  </si>
  <si>
    <t>Кондинский ф-л 
АО "ЮРЭСК"</t>
  </si>
  <si>
    <t>п. Междуреченский</t>
  </si>
  <si>
    <t>ТО</t>
  </si>
  <si>
    <t>СЗО/ЖО-1</t>
  </si>
  <si>
    <t>за период с 08:00 11.05.26 по 08:00 18.05.26.</t>
  </si>
  <si>
    <t>15.05.26 
17:56</t>
  </si>
  <si>
    <t>15.05.26 
19:00</t>
  </si>
  <si>
    <t>ПС 35 кВ Поселковая,                                 КВЛ-6 кВ ф. 35-05</t>
  </si>
  <si>
    <t>15.05.26 
14:25</t>
  </si>
  <si>
    <t>15.05.26 
16:00</t>
  </si>
  <si>
    <t>15.05.26 
00:50</t>
  </si>
  <si>
    <t>15.05.26 
02:10</t>
  </si>
  <si>
    <t>Касание провода КВЛ ф. С неустановленной техникой.</t>
  </si>
  <si>
    <t>Исполнитель :  ДОДС Лаврентьев В.О.</t>
  </si>
  <si>
    <t>ПС 110 кВ Юмас, 
КВЛ-10 кВ Луговой</t>
  </si>
  <si>
    <t>Повреждение кабельной вставки в пролете оп. 33-33/1.</t>
  </si>
  <si>
    <t>Падение дерева в пролетах оп. 28-29.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</si>
</sst>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8" fillId="5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169" fontId="63" fillId="9" borderId="8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9" fillId="0" borderId="8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5"/>
  <sheetViews>
    <sheetView tabSelected="1" view="pageBreakPreview" zoomScale="80" zoomScaleNormal="93" zoomScaleSheetLayoutView="80" workbookViewId="0">
      <selection activeCell="B5" sqref="B5:B6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6.4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28"/>
    </row>
    <row r="2" spans="1:15" ht="15" x14ac:dyDescent="0.3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5" ht="15" x14ac:dyDescent="0.3">
      <c r="A3" s="76" t="s">
        <v>46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5" ht="15" x14ac:dyDescent="0.3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5" x14ac:dyDescent="0.3">
      <c r="A5" s="51" t="s">
        <v>14</v>
      </c>
      <c r="B5" s="51" t="s">
        <v>4</v>
      </c>
      <c r="C5" s="74" t="s">
        <v>6</v>
      </c>
      <c r="D5" s="51" t="s">
        <v>3</v>
      </c>
      <c r="E5" s="51" t="s">
        <v>7</v>
      </c>
      <c r="F5" s="51" t="s">
        <v>5</v>
      </c>
      <c r="G5" s="51"/>
      <c r="H5" s="51" t="s">
        <v>10</v>
      </c>
      <c r="I5" s="51" t="s">
        <v>9</v>
      </c>
      <c r="J5" s="51" t="s">
        <v>26</v>
      </c>
      <c r="K5" s="51" t="s">
        <v>0</v>
      </c>
      <c r="L5" s="51" t="s">
        <v>8</v>
      </c>
      <c r="M5" s="51" t="s">
        <v>24</v>
      </c>
      <c r="N5" s="51" t="s">
        <v>25</v>
      </c>
    </row>
    <row r="6" spans="1:15" ht="52.5" customHeight="1" x14ac:dyDescent="0.3">
      <c r="A6" s="51"/>
      <c r="B6" s="51"/>
      <c r="C6" s="75"/>
      <c r="D6" s="51"/>
      <c r="E6" s="51"/>
      <c r="F6" s="41" t="s">
        <v>1</v>
      </c>
      <c r="G6" s="41" t="s">
        <v>2</v>
      </c>
      <c r="H6" s="51"/>
      <c r="I6" s="51"/>
      <c r="J6" s="51"/>
      <c r="K6" s="78"/>
      <c r="L6" s="51"/>
      <c r="M6" s="51"/>
      <c r="N6" s="51"/>
    </row>
    <row r="7" spans="1:15" ht="50.15" customHeight="1" x14ac:dyDescent="0.3">
      <c r="A7" s="41">
        <v>1</v>
      </c>
      <c r="B7" s="49" t="s">
        <v>42</v>
      </c>
      <c r="C7" s="46" t="s">
        <v>43</v>
      </c>
      <c r="D7" s="42" t="s">
        <v>56</v>
      </c>
      <c r="E7" s="47" t="s">
        <v>44</v>
      </c>
      <c r="F7" s="43" t="s">
        <v>47</v>
      </c>
      <c r="G7" s="43" t="s">
        <v>48</v>
      </c>
      <c r="H7" s="40">
        <v>4.4444444444444446E-2</v>
      </c>
      <c r="I7" s="48">
        <v>529</v>
      </c>
      <c r="J7" s="47">
        <v>1494</v>
      </c>
      <c r="K7" s="83" t="s">
        <v>57</v>
      </c>
      <c r="L7" s="37" t="s">
        <v>45</v>
      </c>
      <c r="M7" s="47">
        <v>15</v>
      </c>
      <c r="N7" s="47" t="s">
        <v>37</v>
      </c>
      <c r="O7" s="35">
        <v>1</v>
      </c>
    </row>
    <row r="8" spans="1:15" ht="50.15" customHeight="1" x14ac:dyDescent="0.3">
      <c r="A8" s="41">
        <v>2</v>
      </c>
      <c r="B8" s="85" t="s">
        <v>39</v>
      </c>
      <c r="C8" s="87" t="s">
        <v>40</v>
      </c>
      <c r="D8" s="42" t="s">
        <v>49</v>
      </c>
      <c r="E8" s="47" t="s">
        <v>44</v>
      </c>
      <c r="F8" s="39" t="s">
        <v>50</v>
      </c>
      <c r="G8" s="39" t="s">
        <v>51</v>
      </c>
      <c r="H8" s="40">
        <v>6.5972222222222224E-2</v>
      </c>
      <c r="I8" s="48">
        <v>310</v>
      </c>
      <c r="J8" s="47">
        <v>0</v>
      </c>
      <c r="K8" s="84" t="s">
        <v>58</v>
      </c>
      <c r="L8" s="37" t="s">
        <v>38</v>
      </c>
      <c r="M8" s="47">
        <v>0</v>
      </c>
      <c r="N8" s="47" t="s">
        <v>37</v>
      </c>
      <c r="O8" s="35">
        <v>1</v>
      </c>
    </row>
    <row r="9" spans="1:15" ht="50.15" customHeight="1" x14ac:dyDescent="0.3">
      <c r="A9" s="41">
        <v>3</v>
      </c>
      <c r="B9" s="86"/>
      <c r="C9" s="88"/>
      <c r="D9" s="45" t="s">
        <v>49</v>
      </c>
      <c r="E9" s="47" t="s">
        <v>41</v>
      </c>
      <c r="F9" s="39" t="s">
        <v>52</v>
      </c>
      <c r="G9" s="39" t="s">
        <v>53</v>
      </c>
      <c r="H9" s="44">
        <v>5.5555555555555552E-2</v>
      </c>
      <c r="I9" s="36">
        <v>261</v>
      </c>
      <c r="J9" s="50">
        <v>0</v>
      </c>
      <c r="K9" s="84" t="s">
        <v>54</v>
      </c>
      <c r="L9" s="37" t="s">
        <v>38</v>
      </c>
      <c r="M9" s="38">
        <v>0</v>
      </c>
      <c r="N9" s="48" t="s">
        <v>37</v>
      </c>
      <c r="O9" s="35">
        <v>1</v>
      </c>
    </row>
    <row r="10" spans="1:15" ht="29.15" customHeight="1" x14ac:dyDescent="0.3">
      <c r="A10" s="20"/>
      <c r="B10" s="69"/>
      <c r="C10" s="69"/>
      <c r="D10" s="69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" x14ac:dyDescent="0.3">
      <c r="B11" s="65" t="s">
        <v>15</v>
      </c>
      <c r="C11" s="66"/>
      <c r="D11" s="18">
        <v>2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67" t="s">
        <v>16</v>
      </c>
      <c r="C12" s="68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" x14ac:dyDescent="0.3">
      <c r="B13" s="67" t="s">
        <v>17</v>
      </c>
      <c r="C13" s="68"/>
      <c r="D13" s="18">
        <v>1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63" t="s">
        <v>18</v>
      </c>
      <c r="C14" s="64"/>
      <c r="D14" s="18">
        <v>1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" x14ac:dyDescent="0.3">
      <c r="B15" s="61" t="s">
        <v>12</v>
      </c>
      <c r="C15" s="62"/>
      <c r="D15" s="18">
        <v>1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70" t="s">
        <v>18</v>
      </c>
      <c r="C16" s="71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57" t="s">
        <v>19</v>
      </c>
      <c r="C17" s="58"/>
      <c r="D17" s="18">
        <v>0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55" t="s">
        <v>20</v>
      </c>
      <c r="C18" s="56"/>
      <c r="D18" s="19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" x14ac:dyDescent="0.3">
      <c r="B19" s="81" t="s">
        <v>22</v>
      </c>
      <c r="C19" s="82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59" t="s">
        <v>21</v>
      </c>
      <c r="C20" s="60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3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3">
      <c r="B22" s="53" t="s">
        <v>27</v>
      </c>
      <c r="C22" s="54"/>
      <c r="D22" s="16">
        <f>SUM(I7:I9)</f>
        <v>1100</v>
      </c>
      <c r="E22" s="79" t="s">
        <v>35</v>
      </c>
      <c r="F22" s="80"/>
      <c r="G22" s="16">
        <f>SUMIF(N7:N9,"да",I7:I9)</f>
        <v>1100</v>
      </c>
      <c r="H22" s="79" t="s">
        <v>28</v>
      </c>
      <c r="I22" s="80"/>
      <c r="J22" s="16">
        <f>D22-G22</f>
        <v>0</v>
      </c>
      <c r="M22" s="1"/>
      <c r="N22" s="4"/>
    </row>
    <row r="23" spans="2:14" ht="6.75" customHeight="1" x14ac:dyDescent="0.3">
      <c r="B23" s="29"/>
      <c r="C23" s="29"/>
      <c r="D23" s="30"/>
      <c r="E23" s="31"/>
      <c r="F23" s="32"/>
      <c r="G23" s="31"/>
      <c r="H23" s="31"/>
      <c r="I23" s="32"/>
      <c r="J23" s="31"/>
      <c r="K23" s="15"/>
      <c r="L23" s="1"/>
      <c r="M23" s="1"/>
      <c r="N23" s="4"/>
    </row>
    <row r="24" spans="2:14" ht="51" customHeight="1" x14ac:dyDescent="0.3">
      <c r="B24" s="53" t="s">
        <v>29</v>
      </c>
      <c r="C24" s="54"/>
      <c r="D24" s="17">
        <f>SUM(H7:H9)</f>
        <v>0.16597222222222222</v>
      </c>
      <c r="E24" s="79" t="s">
        <v>30</v>
      </c>
      <c r="F24" s="80"/>
      <c r="G24" s="17">
        <f>SUMIF(N7:N9,"да",H7:H9)</f>
        <v>0.16597222222222222</v>
      </c>
      <c r="H24" s="79" t="s">
        <v>31</v>
      </c>
      <c r="I24" s="80"/>
      <c r="J24" s="16">
        <f>D24-G24</f>
        <v>0</v>
      </c>
      <c r="M24" s="1"/>
      <c r="N24" s="4"/>
    </row>
    <row r="25" spans="2:14" ht="8.25" customHeight="1" x14ac:dyDescent="0.3">
      <c r="B25" s="29"/>
      <c r="C25" s="29"/>
      <c r="D25" s="33"/>
      <c r="E25" s="31"/>
      <c r="F25" s="31"/>
      <c r="G25" s="33" t="s">
        <v>36</v>
      </c>
      <c r="H25" s="31"/>
      <c r="I25" s="31"/>
      <c r="J25" s="33"/>
      <c r="M25" s="1"/>
      <c r="N25" s="4"/>
    </row>
    <row r="26" spans="2:14" ht="51" customHeight="1" x14ac:dyDescent="0.3">
      <c r="B26" s="53" t="s">
        <v>32</v>
      </c>
      <c r="C26" s="54"/>
      <c r="D26" s="34">
        <f>SUM(O7:O9)</f>
        <v>3</v>
      </c>
      <c r="E26" s="79" t="s">
        <v>33</v>
      </c>
      <c r="F26" s="80"/>
      <c r="G26" s="34">
        <f>SUMIF(N7:N9,"да",O7:O9)</f>
        <v>3</v>
      </c>
      <c r="H26" s="79" t="s">
        <v>34</v>
      </c>
      <c r="I26" s="80"/>
      <c r="J26" s="16">
        <f>D26-G26</f>
        <v>0</v>
      </c>
      <c r="M26" s="1"/>
      <c r="N26" s="4"/>
    </row>
    <row r="27" spans="2:14" x14ac:dyDescent="0.3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3">
      <c r="B28" s="52" t="s">
        <v>55</v>
      </c>
      <c r="C28" s="52"/>
      <c r="G28" s="9"/>
      <c r="H28" s="9"/>
      <c r="I28" s="9"/>
      <c r="J28" s="9"/>
      <c r="K28" s="9"/>
      <c r="L28" s="4"/>
      <c r="M28" s="4"/>
    </row>
    <row r="29" spans="2:14" x14ac:dyDescent="0.3">
      <c r="F29" s="12"/>
      <c r="G29" s="12"/>
      <c r="H29" s="12"/>
    </row>
    <row r="35" spans="6:7" ht="18" x14ac:dyDescent="0.3">
      <c r="F35" s="11"/>
      <c r="G35" s="11"/>
    </row>
  </sheetData>
  <sortState ref="D10:N13">
    <sortCondition ref="F10:F13"/>
  </sortState>
  <mergeCells count="40">
    <mergeCell ref="H26:I26"/>
    <mergeCell ref="B19:C19"/>
    <mergeCell ref="H22:I22"/>
    <mergeCell ref="E24:F24"/>
    <mergeCell ref="H24:I24"/>
    <mergeCell ref="E26:F26"/>
    <mergeCell ref="E22:F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B5:B6"/>
    <mergeCell ref="B28:C28"/>
    <mergeCell ref="B26:C26"/>
    <mergeCell ref="B24:C24"/>
    <mergeCell ref="B18:C18"/>
    <mergeCell ref="B17:C17"/>
    <mergeCell ref="B20:C20"/>
    <mergeCell ref="B22:C22"/>
    <mergeCell ref="B15:C15"/>
    <mergeCell ref="B14:C14"/>
    <mergeCell ref="B11:C11"/>
    <mergeCell ref="B12:C12"/>
    <mergeCell ref="B13:C13"/>
    <mergeCell ref="B10:D10"/>
    <mergeCell ref="B16:C16"/>
    <mergeCell ref="B8:B9"/>
    <mergeCell ref="C8:C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2026-05-17T16:38:03Z</dcterms:modified>
</cp:coreProperties>
</file>