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3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4" i="12" l="1"/>
  <c r="H8" i="12" l="1"/>
  <c r="G26" i="12" l="1"/>
  <c r="D26" i="12"/>
  <c r="G24" i="12"/>
  <c r="J28" i="12" l="1"/>
  <c r="J24" i="12"/>
  <c r="J26" i="12" l="1"/>
</calcChain>
</file>

<file path=xl/sharedStrings.xml><?xml version="1.0" encoding="utf-8"?>
<sst xmlns="http://schemas.openxmlformats.org/spreadsheetml/2006/main" count="66" uniqueCount="61">
  <si>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</si>
  <si>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</si>
  <si>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</si>
  <si>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</si>
  <si>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</si>
  <si>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</si>
  <si>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</si>
  <si>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</si>
  <si>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</si>
  <si>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</si>
  <si>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</si>
  <si>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</si>
  <si>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</si>
  <si>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</si>
  <si>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</si>
  <si>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</si>
  <si>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</si>
  <si>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</si>
  <si>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</si>
  <si>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</si>
  <si>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</si>
  <si>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</si>
  <si>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</si>
  <si>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</si>
  <si>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</si>
  <si>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</si>
  <si>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</si>
  <si>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</si>
  <si>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</si>
  <si>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</si>
  <si>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</si>
  <si>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</si>
  <si>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</si>
  <si>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</si>
  <si>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</si>
  <si>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</si>
  <si>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</si>
  <si>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</si>
  <si>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МТЗ</t>
  </si>
  <si>
    <t>нет</t>
  </si>
  <si>
    <t>Советский ф-л
АО "ЮРЭСК"</t>
  </si>
  <si>
    <t>г. Югорск</t>
  </si>
  <si>
    <t>ТО, УАПВ</t>
  </si>
  <si>
    <t>Разрушение опорного изолятора ф.С на ТП-9-14-9, повреждение предохранителей 10 кВ ф. А, В, С.</t>
  </si>
  <si>
    <t>Исполнитель :  ДОДС Ярошенко А.А.</t>
  </si>
  <si>
    <t>п. Таёжный</t>
  </si>
  <si>
    <t>ПС 110 кВ Таёжная, ВЛ-10 кВ Таёжный-2/1</t>
  </si>
  <si>
    <t>отключена персоналом</t>
  </si>
  <si>
    <t>СЗО/ЖО-4</t>
  </si>
  <si>
    <t>Кондинский ф-л 
АО "ЮРЭСК"</t>
  </si>
  <si>
    <t>п. Дальний</t>
  </si>
  <si>
    <t xml:space="preserve">ВЛЗ-10 кВ Дальний, Реклоузер «Дальний» </t>
  </si>
  <si>
    <t>Причина отключения устанавливается.</t>
  </si>
  <si>
    <t>СЗО/ЖО-1</t>
  </si>
  <si>
    <t>за период с 08:00 10.03.25 по 08:00 17.03.25.</t>
  </si>
  <si>
    <t>Итого - 4, отключения, из них в сетях ЮРЭСК - 4</t>
  </si>
  <si>
    <t>ПС 110 кВ Геологическая,        ВЛ-10 кВ Жил. Поселок-2</t>
  </si>
  <si>
    <t>Перегорание ПК-10</t>
  </si>
  <si>
    <t xml:space="preserve">      ТП-9-14-9 РУ-10кВ</t>
  </si>
  <si>
    <t>Разрушение опорного изолятора ф.С на ТП-9-14-9, повреждение предохранителей 10 кВ ф. А, В, С. Повреждение проходных изоляторов 10 кВ</t>
  </si>
  <si>
    <t>Снижение сопротивления изоляции ф."В"..Разрушение РВО-10 кВ ф. «В» на оп№27.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</si>
</sst>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3" fillId="0" borderId="1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20" fontId="63" fillId="0" borderId="7" xfId="0" applyNumberFormat="1" applyFont="1" applyFill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70" fillId="8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20" fontId="63" fillId="2" borderId="1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70" fillId="4" borderId="1" xfId="0" applyFont="1" applyFill="1" applyBorder="1" applyAlignment="1">
      <alignment horizontal="left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0" fillId="2" borderId="4" xfId="0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63" fillId="9" borderId="8" xfId="0" applyNumberFormat="1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1"/>
  <sheetViews>
    <sheetView tabSelected="1" zoomScale="70" zoomScaleNormal="70" zoomScaleSheetLayoutView="70" workbookViewId="0">
      <selection activeCell="K9" sqref="K9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6" ht="15.75" x14ac:dyDescent="0.25">
      <c r="A2" s="88" t="s">
        <v>23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6" ht="15.75" x14ac:dyDescent="0.2">
      <c r="A3" s="92" t="s">
        <v>54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6" ht="15.75" x14ac:dyDescent="0.2">
      <c r="A4" s="93" t="s">
        <v>11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</row>
    <row r="5" spans="1:16" x14ac:dyDescent="0.2">
      <c r="A5" s="89" t="s">
        <v>14</v>
      </c>
      <c r="B5" s="89" t="s">
        <v>4</v>
      </c>
      <c r="C5" s="90" t="s">
        <v>6</v>
      </c>
      <c r="D5" s="89" t="s">
        <v>3</v>
      </c>
      <c r="E5" s="89" t="s">
        <v>7</v>
      </c>
      <c r="F5" s="89" t="s">
        <v>5</v>
      </c>
      <c r="G5" s="89"/>
      <c r="H5" s="89" t="s">
        <v>10</v>
      </c>
      <c r="I5" s="89" t="s">
        <v>9</v>
      </c>
      <c r="J5" s="89" t="s">
        <v>26</v>
      </c>
      <c r="K5" s="89" t="s">
        <v>0</v>
      </c>
      <c r="L5" s="89" t="s">
        <v>8</v>
      </c>
      <c r="M5" s="89" t="s">
        <v>24</v>
      </c>
      <c r="N5" s="89" t="s">
        <v>25</v>
      </c>
    </row>
    <row r="6" spans="1:16" ht="52.5" customHeight="1" x14ac:dyDescent="0.2">
      <c r="A6" s="89"/>
      <c r="B6" s="89"/>
      <c r="C6" s="91"/>
      <c r="D6" s="89"/>
      <c r="E6" s="89"/>
      <c r="F6" s="45" t="s">
        <v>1</v>
      </c>
      <c r="G6" s="45" t="s">
        <v>2</v>
      </c>
      <c r="H6" s="89"/>
      <c r="I6" s="89"/>
      <c r="J6" s="89"/>
      <c r="K6" s="97"/>
      <c r="L6" s="89"/>
      <c r="M6" s="89"/>
      <c r="N6" s="89"/>
    </row>
    <row r="7" spans="1:16" ht="39.950000000000003" customHeight="1" x14ac:dyDescent="0.2">
      <c r="A7" s="49">
        <v>1</v>
      </c>
      <c r="B7" s="94" t="s">
        <v>40</v>
      </c>
      <c r="C7" s="106" t="s">
        <v>41</v>
      </c>
      <c r="D7" s="51" t="s">
        <v>56</v>
      </c>
      <c r="E7" s="43" t="s">
        <v>42</v>
      </c>
      <c r="F7" s="52">
        <v>45729.236805555556</v>
      </c>
      <c r="G7" s="52">
        <v>45729.236805555556</v>
      </c>
      <c r="H7" s="53">
        <v>0</v>
      </c>
      <c r="I7" s="54">
        <v>0</v>
      </c>
      <c r="J7" s="46">
        <v>0</v>
      </c>
      <c r="K7" s="60" t="s">
        <v>43</v>
      </c>
      <c r="L7" s="55" t="s">
        <v>39</v>
      </c>
      <c r="M7" s="56">
        <v>-1</v>
      </c>
      <c r="N7" s="47" t="s">
        <v>37</v>
      </c>
      <c r="O7" s="44">
        <v>1</v>
      </c>
    </row>
    <row r="8" spans="1:16" ht="61.5" customHeight="1" x14ac:dyDescent="0.2">
      <c r="A8" s="61">
        <v>2</v>
      </c>
      <c r="B8" s="95"/>
      <c r="C8" s="107"/>
      <c r="D8" s="62" t="s">
        <v>58</v>
      </c>
      <c r="E8" s="54" t="s">
        <v>57</v>
      </c>
      <c r="F8" s="52">
        <v>45729.236805555556</v>
      </c>
      <c r="G8" s="52">
        <v>45729.504861111112</v>
      </c>
      <c r="H8" s="57">
        <f>G8-F8</f>
        <v>0.26805555555620231</v>
      </c>
      <c r="I8" s="54">
        <v>0</v>
      </c>
      <c r="J8" s="58">
        <v>92</v>
      </c>
      <c r="K8" s="60" t="s">
        <v>59</v>
      </c>
      <c r="L8" s="55" t="s">
        <v>39</v>
      </c>
      <c r="M8" s="56">
        <v>-1</v>
      </c>
      <c r="N8" s="47" t="s">
        <v>37</v>
      </c>
      <c r="O8" s="44"/>
    </row>
    <row r="9" spans="1:16" ht="39.950000000000003" customHeight="1" x14ac:dyDescent="0.2">
      <c r="A9" s="61">
        <v>3</v>
      </c>
      <c r="B9" s="96"/>
      <c r="C9" s="50" t="s">
        <v>45</v>
      </c>
      <c r="D9" s="50" t="s">
        <v>46</v>
      </c>
      <c r="E9" s="47" t="s">
        <v>47</v>
      </c>
      <c r="F9" s="52">
        <v>45731.418055555558</v>
      </c>
      <c r="G9" s="52">
        <v>45731.443055555559</v>
      </c>
      <c r="H9" s="63">
        <v>2.4999999999999998E-2</v>
      </c>
      <c r="I9" s="64">
        <v>168</v>
      </c>
      <c r="J9" s="55">
        <v>963</v>
      </c>
      <c r="K9" s="66" t="s">
        <v>60</v>
      </c>
      <c r="L9" s="65" t="s">
        <v>48</v>
      </c>
      <c r="M9" s="56">
        <v>2</v>
      </c>
      <c r="N9" s="47" t="s">
        <v>37</v>
      </c>
      <c r="O9" s="44"/>
    </row>
    <row r="10" spans="1:16" ht="39.950000000000003" customHeight="1" x14ac:dyDescent="0.2">
      <c r="A10" s="48">
        <v>4</v>
      </c>
      <c r="B10" s="71" t="s">
        <v>49</v>
      </c>
      <c r="C10" s="50" t="s">
        <v>50</v>
      </c>
      <c r="D10" s="50" t="s">
        <v>51</v>
      </c>
      <c r="E10" s="68" t="s">
        <v>38</v>
      </c>
      <c r="F10" s="52">
        <v>45731.520833333336</v>
      </c>
      <c r="G10" s="52">
        <v>45731.56527777778</v>
      </c>
      <c r="H10" s="67">
        <v>4.4444444444444446E-2</v>
      </c>
      <c r="I10" s="69">
        <v>125</v>
      </c>
      <c r="J10" s="55">
        <v>158</v>
      </c>
      <c r="K10" s="70" t="s">
        <v>52</v>
      </c>
      <c r="L10" s="65" t="s">
        <v>53</v>
      </c>
      <c r="M10" s="56">
        <v>4</v>
      </c>
      <c r="N10" s="47" t="s">
        <v>37</v>
      </c>
      <c r="O10" s="44">
        <v>1</v>
      </c>
    </row>
    <row r="11" spans="1:16" ht="23.1" customHeight="1" x14ac:dyDescent="0.2">
      <c r="A11" s="31"/>
      <c r="B11" s="39"/>
      <c r="C11" s="32"/>
      <c r="D11" s="32"/>
      <c r="E11" s="33"/>
      <c r="F11" s="34"/>
      <c r="G11" s="34"/>
      <c r="H11" s="35"/>
      <c r="I11" s="40"/>
      <c r="J11" s="36"/>
      <c r="K11" s="41"/>
      <c r="L11" s="37"/>
      <c r="M11" s="38"/>
      <c r="N11" s="33"/>
      <c r="O11" s="19"/>
      <c r="P11" s="30"/>
    </row>
    <row r="12" spans="1:16" ht="24.95" customHeight="1" x14ac:dyDescent="0.2">
      <c r="B12" s="105" t="s">
        <v>55</v>
      </c>
      <c r="C12" s="105"/>
      <c r="D12" s="105"/>
      <c r="E12" s="11"/>
      <c r="F12" s="12"/>
      <c r="G12" s="12"/>
      <c r="H12" s="13"/>
      <c r="I12" s="11"/>
      <c r="J12" s="28"/>
      <c r="K12" s="14"/>
      <c r="L12" s="16"/>
      <c r="M12" s="16"/>
      <c r="N12" s="16"/>
    </row>
    <row r="13" spans="1:16" ht="18.75" x14ac:dyDescent="0.2">
      <c r="B13" s="102" t="s">
        <v>15</v>
      </c>
      <c r="C13" s="102"/>
      <c r="D13" s="26">
        <v>1</v>
      </c>
      <c r="F13" s="12"/>
      <c r="G13" s="17"/>
      <c r="H13" s="16"/>
      <c r="I13" s="16"/>
      <c r="J13" s="16"/>
      <c r="K13" s="16"/>
      <c r="L13" s="16"/>
      <c r="M13" s="16"/>
      <c r="N13" s="16"/>
    </row>
    <row r="14" spans="1:16" ht="18.75" customHeight="1" x14ac:dyDescent="0.2">
      <c r="B14" s="103" t="s">
        <v>16</v>
      </c>
      <c r="C14" s="104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x14ac:dyDescent="0.2">
      <c r="B15" s="103" t="s">
        <v>17</v>
      </c>
      <c r="C15" s="104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2">
      <c r="B16" s="77" t="s">
        <v>18</v>
      </c>
      <c r="C16" s="78"/>
      <c r="D16" s="26">
        <v>0</v>
      </c>
      <c r="E16" s="10"/>
      <c r="F16" s="16"/>
      <c r="G16" s="16"/>
      <c r="H16" s="16"/>
      <c r="I16" s="16"/>
      <c r="J16" s="16"/>
      <c r="K16" s="12"/>
      <c r="L16" s="16"/>
      <c r="M16" s="16"/>
      <c r="N16" s="16"/>
    </row>
    <row r="17" spans="2:14" ht="18.75" x14ac:dyDescent="0.2">
      <c r="B17" s="83" t="s">
        <v>12</v>
      </c>
      <c r="C17" s="84"/>
      <c r="D17" s="26">
        <v>0</v>
      </c>
      <c r="E17" s="3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81" t="s">
        <v>18</v>
      </c>
      <c r="C18" s="82"/>
      <c r="D18" s="26">
        <v>0</v>
      </c>
      <c r="E18" s="10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79" t="s">
        <v>19</v>
      </c>
      <c r="C19" s="80"/>
      <c r="D19" s="26">
        <v>2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2">
      <c r="B20" s="75" t="s">
        <v>20</v>
      </c>
      <c r="C20" s="76"/>
      <c r="D20" s="27">
        <v>1</v>
      </c>
      <c r="E20" s="5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x14ac:dyDescent="0.2">
      <c r="B21" s="100" t="s">
        <v>22</v>
      </c>
      <c r="C21" s="101"/>
      <c r="D21" s="26">
        <v>0</v>
      </c>
      <c r="E21" s="5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customHeight="1" x14ac:dyDescent="0.2">
      <c r="B22" s="85" t="s">
        <v>21</v>
      </c>
      <c r="C22" s="86"/>
      <c r="D22" s="26">
        <v>0</v>
      </c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7.5" customHeight="1" x14ac:dyDescent="0.2">
      <c r="B23" s="6"/>
      <c r="C23" s="6"/>
      <c r="D23" s="2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60.75" customHeight="1" x14ac:dyDescent="0.2">
      <c r="B24" s="73" t="s">
        <v>27</v>
      </c>
      <c r="C24" s="74"/>
      <c r="D24" s="20">
        <f>SUM(I7:I10)</f>
        <v>293</v>
      </c>
      <c r="E24" s="98" t="s">
        <v>36</v>
      </c>
      <c r="F24" s="99"/>
      <c r="G24" s="20">
        <f>SUMIF(N7:N10,"да",I7:I10)</f>
        <v>293</v>
      </c>
      <c r="H24" s="98" t="s">
        <v>28</v>
      </c>
      <c r="I24" s="99"/>
      <c r="J24" s="20">
        <f>D24-G24</f>
        <v>0</v>
      </c>
      <c r="M24" s="1"/>
      <c r="N24" s="4"/>
    </row>
    <row r="25" spans="2:14" ht="6.75" customHeight="1" x14ac:dyDescent="0.2">
      <c r="B25" s="42"/>
      <c r="C25" s="42"/>
      <c r="D25" s="21"/>
      <c r="E25" s="22"/>
      <c r="F25" s="23"/>
      <c r="G25" s="22"/>
      <c r="H25" s="22"/>
      <c r="I25" s="23"/>
      <c r="J25" s="22"/>
      <c r="K25" s="18"/>
      <c r="L25" s="1"/>
      <c r="M25" s="1"/>
      <c r="N25" s="4"/>
    </row>
    <row r="26" spans="2:14" ht="51" customHeight="1" x14ac:dyDescent="0.2">
      <c r="B26" s="73" t="s">
        <v>29</v>
      </c>
      <c r="C26" s="74"/>
      <c r="D26" s="29">
        <f>SUM(H7:H10)</f>
        <v>0.33750000000064678</v>
      </c>
      <c r="E26" s="98" t="s">
        <v>30</v>
      </c>
      <c r="F26" s="99"/>
      <c r="G26" s="24">
        <f>SUMIF(N7:N10,"да",H7:H10)</f>
        <v>0.33750000000064678</v>
      </c>
      <c r="H26" s="98" t="s">
        <v>31</v>
      </c>
      <c r="I26" s="99"/>
      <c r="J26" s="24">
        <f>D26-G26</f>
        <v>0</v>
      </c>
      <c r="M26" s="1"/>
      <c r="N26" s="4"/>
    </row>
    <row r="27" spans="2:14" ht="8.25" customHeight="1" x14ac:dyDescent="0.2">
      <c r="B27" s="42"/>
      <c r="C27" s="42"/>
      <c r="D27" s="25"/>
      <c r="E27" s="22"/>
      <c r="F27" s="22"/>
      <c r="G27" s="25" t="s">
        <v>35</v>
      </c>
      <c r="H27" s="22"/>
      <c r="I27" s="22"/>
      <c r="J27" s="25"/>
      <c r="M27" s="1"/>
      <c r="N27" s="4"/>
    </row>
    <row r="28" spans="2:14" ht="51" customHeight="1" x14ac:dyDescent="0.2">
      <c r="B28" s="73" t="s">
        <v>32</v>
      </c>
      <c r="C28" s="74"/>
      <c r="D28" s="59">
        <v>4</v>
      </c>
      <c r="E28" s="98" t="s">
        <v>33</v>
      </c>
      <c r="F28" s="99"/>
      <c r="G28" s="20">
        <v>4</v>
      </c>
      <c r="H28" s="98" t="s">
        <v>34</v>
      </c>
      <c r="I28" s="99"/>
      <c r="J28" s="20">
        <f>D28-G28</f>
        <v>0</v>
      </c>
      <c r="M28" s="1"/>
      <c r="N28" s="4"/>
    </row>
    <row r="29" spans="2:14" ht="22.5" x14ac:dyDescent="0.2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2">
      <c r="B30" s="72" t="s">
        <v>44</v>
      </c>
      <c r="C30" s="72"/>
      <c r="G30" s="9"/>
      <c r="H30" s="9"/>
      <c r="I30" s="9"/>
      <c r="J30" s="9"/>
      <c r="K30" s="9"/>
      <c r="L30" s="4"/>
      <c r="M30" s="4"/>
    </row>
    <row r="31" spans="2:14" x14ac:dyDescent="0.2">
      <c r="F31" s="15"/>
      <c r="G31" s="15"/>
      <c r="H31" s="15"/>
    </row>
  </sheetData>
  <sortState ref="B7:N10">
    <sortCondition ref="F7:F10"/>
  </sortState>
  <mergeCells count="40">
    <mergeCell ref="B7:B9"/>
    <mergeCell ref="K5:K6"/>
    <mergeCell ref="H28:I28"/>
    <mergeCell ref="B21:C21"/>
    <mergeCell ref="H24:I24"/>
    <mergeCell ref="E26:F26"/>
    <mergeCell ref="H26:I26"/>
    <mergeCell ref="B13:C13"/>
    <mergeCell ref="B14:C14"/>
    <mergeCell ref="B12:D12"/>
    <mergeCell ref="B15:C15"/>
    <mergeCell ref="E28:F28"/>
    <mergeCell ref="E24:F24"/>
    <mergeCell ref="C7:C8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2025-03-17T06:21:03Z</dcterms:modified>
</cp:coreProperties>
</file>