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ovia\Desktop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7" i="12" l="1"/>
  <c r="J29" i="12"/>
  <c r="G29" i="12"/>
  <c r="D29" i="12"/>
  <c r="D27" i="12"/>
  <c r="H7" i="12" l="1"/>
  <c r="D25" i="12" l="1"/>
  <c r="G25" i="12" l="1"/>
  <c r="J25" i="12" l="1"/>
  <c r="J27" i="12" l="1"/>
</calcChain>
</file>

<file path=xl/sharedStrings.xml><?xml version="1.0" encoding="utf-8"?>
<sst xmlns="http://schemas.openxmlformats.org/spreadsheetml/2006/main" count="76" uniqueCount="67">
  <si>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</si>
  <si>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</si>
  <si>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</si>
  <si>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</si>
  <si>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</si>
  <si>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</si>
  <si>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</si>
  <si>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</si>
  <si>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</si>
  <si>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</si>
  <si>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</si>
  <si>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</si>
  <si>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</si>
  <si>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</si>
  <si>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</si>
  <si>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</si>
  <si>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</si>
  <si>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</si>
  <si>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</si>
  <si>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</si>
  <si>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</si>
  <si>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</si>
  <si>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</si>
  <si>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</si>
  <si>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</si>
  <si>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</si>
  <si>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</si>
  <si>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</si>
  <si>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</si>
  <si>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</si>
  <si>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</si>
  <si>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</si>
  <si>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</si>
  <si>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</si>
  <si>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</si>
  <si>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</si>
  <si>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</si>
  <si>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Исполнитель :  ДОДС Ярошенко А.А.</t>
  </si>
  <si>
    <t>Советский ф-л
АО "ЮРЭСК"</t>
  </si>
  <si>
    <t>г. Югорск</t>
  </si>
  <si>
    <t>МТЗ, НАПВ</t>
  </si>
  <si>
    <t>Кондинский ф-л 
АО "ЮРЭСК"</t>
  </si>
  <si>
    <t>н/д</t>
  </si>
  <si>
    <t>нет</t>
  </si>
  <si>
    <t>ПС 110 кВ Хвойная,
КВЛ-10 кВ ПМК-3-1</t>
  </si>
  <si>
    <t>Повреждение КЛ-10 кВ от оп.№23/3 до ТП №9-6-13 техникой сторонней организации при проведении земляных работ.</t>
  </si>
  <si>
    <t>СЗ/ЖО-8</t>
  </si>
  <si>
    <t>за период с 08:00 09.09.24 по 08:00 16.09.24.</t>
  </si>
  <si>
    <t>ПС 110 кВ Юмас, 1Т</t>
  </si>
  <si>
    <t>МТЗ 2ст.</t>
  </si>
  <si>
    <t>Причина отключения устанавливается.</t>
  </si>
  <si>
    <t>п. Междуреченский</t>
  </si>
  <si>
    <t>ПС 110 кВ Юмас, КВЛ-10 кВ Нефтяник-1</t>
  </si>
  <si>
    <t>Повреждение концевой кабельной муфты на оп. 1.</t>
  </si>
  <si>
    <t>СЗО/ЖО-14 шт.</t>
  </si>
  <si>
    <t xml:space="preserve">АО "ЮРЭСК" 
г. Ханты-Мансийск </t>
  </si>
  <si>
    <t>г. Ханты-Мансийск</t>
  </si>
  <si>
    <t>ПС 110 кВ Западная, 
КЛ-10 кВ РП-41-2</t>
  </si>
  <si>
    <t>отключена персоналом</t>
  </si>
  <si>
    <t>15.09.24 
08:06</t>
  </si>
  <si>
    <t>Причина отключения устанавливается (снижение сопротивления изоляции 2С-10 кВ ф.В=0).</t>
  </si>
  <si>
    <t>ПС 110 кВ Авангард,
ВЛ-10 кВ ТП-2048-2</t>
  </si>
  <si>
    <t>2ст. МТЗ, УРПВ</t>
  </si>
  <si>
    <t>15.09.24 
12:12</t>
  </si>
  <si>
    <t>15.09.24 
12:35</t>
  </si>
  <si>
    <t xml:space="preserve">п. Междуреченский,             д. Юмас, п. Луговой,            п. Ямки </t>
  </si>
  <si>
    <t>Итого - 5 отключений, из них в сетях ЮРЭСК - 3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</si>
</sst>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5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3" fillId="2" borderId="6" xfId="0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vertical="center" wrapText="1"/>
    </xf>
    <xf numFmtId="0" fontId="60" fillId="6" borderId="6" xfId="0" applyFont="1" applyFill="1" applyBorder="1" applyAlignment="1">
      <alignment horizontal="left" vertical="center" wrapText="1"/>
    </xf>
    <xf numFmtId="0" fontId="70" fillId="6" borderId="1" xfId="0" applyFont="1" applyFill="1" applyBorder="1" applyAlignment="1">
      <alignment horizontal="left" vertical="center" wrapText="1"/>
    </xf>
    <xf numFmtId="0" fontId="60" fillId="5" borderId="6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left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2"/>
  <sheetViews>
    <sheetView tabSelected="1" zoomScale="70" zoomScaleNormal="70" zoomScaleSheetLayoutView="70" workbookViewId="0">
      <selection activeCell="J5" sqref="J5:J1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6" ht="15.75" x14ac:dyDescent="0.25">
      <c r="A2" s="75" t="s">
        <v>23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6" ht="15.75" x14ac:dyDescent="0.2">
      <c r="A3" s="79" t="s">
        <v>47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6" ht="15.75" x14ac:dyDescent="0.2">
      <c r="A4" s="80" t="s">
        <v>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</row>
    <row r="5" spans="1:16" x14ac:dyDescent="0.2">
      <c r="A5" s="76" t="s">
        <v>14</v>
      </c>
      <c r="B5" s="76" t="s">
        <v>4</v>
      </c>
      <c r="C5" s="77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/>
      <c r="K5" s="76" t="s">
        <v>0</v>
      </c>
      <c r="L5" s="76" t="s">
        <v>8</v>
      </c>
      <c r="M5" s="76" t="s">
        <v>24</v>
      </c>
      <c r="N5" s="76" t="s">
        <v>25</v>
      </c>
    </row>
    <row r="6" spans="1:16" ht="52.5" customHeight="1" x14ac:dyDescent="0.2">
      <c r="A6" s="76"/>
      <c r="B6" s="76"/>
      <c r="C6" s="78"/>
      <c r="D6" s="76"/>
      <c r="E6" s="76"/>
      <c r="F6" s="43" t="s">
        <v>1</v>
      </c>
      <c r="G6" s="43" t="s">
        <v>2</v>
      </c>
      <c r="H6" s="76"/>
      <c r="I6" s="76"/>
      <c r="J6" s="76"/>
      <c r="K6" s="81"/>
      <c r="L6" s="76"/>
      <c r="M6" s="76"/>
      <c r="N6" s="76"/>
    </row>
    <row r="7" spans="1:16" ht="39.950000000000003" customHeight="1" x14ac:dyDescent="0.2">
      <c r="A7" s="35">
        <v>1</v>
      </c>
      <c r="B7" s="51" t="s">
        <v>38</v>
      </c>
      <c r="C7" s="52" t="s">
        <v>39</v>
      </c>
      <c r="D7" s="32" t="s">
        <v>44</v>
      </c>
      <c r="E7" s="39" t="s">
        <v>40</v>
      </c>
      <c r="F7" s="36">
        <v>45546.635416666664</v>
      </c>
      <c r="G7" s="36">
        <v>45546.668749999997</v>
      </c>
      <c r="H7" s="40">
        <f>G7-F7</f>
        <v>3.3333333332848269E-2</v>
      </c>
      <c r="I7" s="41">
        <v>446</v>
      </c>
      <c r="J7" s="41"/>
      <c r="K7" s="53" t="s">
        <v>45</v>
      </c>
      <c r="L7" s="34" t="s">
        <v>46</v>
      </c>
      <c r="M7" s="33">
        <v>20</v>
      </c>
      <c r="N7" s="26" t="s">
        <v>36</v>
      </c>
      <c r="O7" s="19">
        <v>1</v>
      </c>
    </row>
    <row r="8" spans="1:16" ht="54.95" customHeight="1" x14ac:dyDescent="0.2">
      <c r="A8" s="35">
        <v>2</v>
      </c>
      <c r="B8" s="90" t="s">
        <v>41</v>
      </c>
      <c r="C8" s="47" t="s">
        <v>65</v>
      </c>
      <c r="D8" s="38" t="s">
        <v>48</v>
      </c>
      <c r="E8" s="48" t="s">
        <v>49</v>
      </c>
      <c r="F8" s="36">
        <v>45549.482638888891</v>
      </c>
      <c r="G8" s="36">
        <v>45549.505555555559</v>
      </c>
      <c r="H8" s="37">
        <v>2.2916666666666669E-2</v>
      </c>
      <c r="I8" s="49">
        <v>3082</v>
      </c>
      <c r="J8" s="50"/>
      <c r="K8" s="55" t="s">
        <v>50</v>
      </c>
      <c r="L8" s="45" t="s">
        <v>42</v>
      </c>
      <c r="M8" s="46">
        <v>18</v>
      </c>
      <c r="N8" s="44" t="s">
        <v>36</v>
      </c>
      <c r="O8" s="19">
        <v>1</v>
      </c>
      <c r="P8" s="54"/>
    </row>
    <row r="9" spans="1:16" ht="39.950000000000003" customHeight="1" x14ac:dyDescent="0.2">
      <c r="A9" s="35">
        <v>3</v>
      </c>
      <c r="B9" s="91"/>
      <c r="C9" s="47" t="s">
        <v>51</v>
      </c>
      <c r="D9" s="38" t="s">
        <v>52</v>
      </c>
      <c r="E9" s="48" t="s">
        <v>49</v>
      </c>
      <c r="F9" s="36">
        <v>45549.502083333333</v>
      </c>
      <c r="G9" s="36">
        <v>45549.541666666664</v>
      </c>
      <c r="H9" s="37">
        <v>3.9583333333333331E-2</v>
      </c>
      <c r="I9" s="49">
        <v>2500</v>
      </c>
      <c r="J9" s="50"/>
      <c r="K9" s="57" t="s">
        <v>53</v>
      </c>
      <c r="L9" s="45" t="s">
        <v>54</v>
      </c>
      <c r="M9" s="46">
        <v>18</v>
      </c>
      <c r="N9" s="44" t="s">
        <v>36</v>
      </c>
      <c r="O9" s="19">
        <v>1</v>
      </c>
      <c r="P9" s="54"/>
    </row>
    <row r="10" spans="1:16" ht="39.950000000000003" customHeight="1" x14ac:dyDescent="0.2">
      <c r="A10" s="35">
        <v>4</v>
      </c>
      <c r="B10" s="92" t="s">
        <v>55</v>
      </c>
      <c r="C10" s="93" t="s">
        <v>56</v>
      </c>
      <c r="D10" s="38" t="s">
        <v>57</v>
      </c>
      <c r="E10" s="39" t="s">
        <v>58</v>
      </c>
      <c r="F10" s="36" t="s">
        <v>59</v>
      </c>
      <c r="G10" s="36" t="s">
        <v>59</v>
      </c>
      <c r="H10" s="37">
        <v>0</v>
      </c>
      <c r="I10" s="34">
        <v>0</v>
      </c>
      <c r="J10" s="42"/>
      <c r="K10" s="58" t="s">
        <v>60</v>
      </c>
      <c r="L10" s="45" t="s">
        <v>43</v>
      </c>
      <c r="M10" s="33">
        <v>12</v>
      </c>
      <c r="N10" s="26" t="s">
        <v>43</v>
      </c>
      <c r="O10" s="19">
        <v>1</v>
      </c>
    </row>
    <row r="11" spans="1:16" ht="39.950000000000003" customHeight="1" x14ac:dyDescent="0.2">
      <c r="A11" s="35">
        <v>5</v>
      </c>
      <c r="B11" s="92"/>
      <c r="C11" s="94"/>
      <c r="D11" s="32" t="s">
        <v>61</v>
      </c>
      <c r="E11" s="39" t="s">
        <v>62</v>
      </c>
      <c r="F11" s="36" t="s">
        <v>63</v>
      </c>
      <c r="G11" s="36" t="s">
        <v>64</v>
      </c>
      <c r="H11" s="40">
        <v>1.5972222222222224E-2</v>
      </c>
      <c r="I11" s="41">
        <v>18</v>
      </c>
      <c r="J11" s="41"/>
      <c r="K11" s="56" t="s">
        <v>50</v>
      </c>
      <c r="L11" s="34" t="s">
        <v>43</v>
      </c>
      <c r="M11" s="33">
        <v>13</v>
      </c>
      <c r="N11" s="26" t="s">
        <v>43</v>
      </c>
      <c r="O11" s="19">
        <v>1</v>
      </c>
    </row>
    <row r="12" spans="1:16" ht="17.45" customHeight="1" x14ac:dyDescent="0.2">
      <c r="O12" s="19">
        <v>1</v>
      </c>
    </row>
    <row r="13" spans="1:16" ht="24.95" customHeight="1" x14ac:dyDescent="0.2">
      <c r="B13" s="89" t="s">
        <v>66</v>
      </c>
      <c r="C13" s="89"/>
      <c r="D13" s="89"/>
      <c r="E13" s="11"/>
      <c r="F13" s="12"/>
      <c r="G13" s="12"/>
      <c r="H13" s="13"/>
      <c r="I13" s="11"/>
      <c r="J13" s="29"/>
      <c r="K13" s="14"/>
      <c r="L13" s="16"/>
      <c r="M13" s="16"/>
      <c r="N13" s="16"/>
    </row>
    <row r="14" spans="1:16" ht="18.75" x14ac:dyDescent="0.2">
      <c r="B14" s="86" t="s">
        <v>15</v>
      </c>
      <c r="C14" s="86"/>
      <c r="D14" s="27">
        <v>0</v>
      </c>
      <c r="F14" s="12"/>
      <c r="G14" s="17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87" t="s">
        <v>16</v>
      </c>
      <c r="C15" s="88"/>
      <c r="D15" s="27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x14ac:dyDescent="0.2">
      <c r="B16" s="87" t="s">
        <v>17</v>
      </c>
      <c r="C16" s="88"/>
      <c r="D16" s="27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64" t="s">
        <v>18</v>
      </c>
      <c r="C17" s="65"/>
      <c r="D17" s="27">
        <v>0</v>
      </c>
      <c r="E17" s="10"/>
      <c r="F17" s="16"/>
      <c r="G17" s="16"/>
      <c r="H17" s="16"/>
      <c r="I17" s="16"/>
      <c r="J17" s="16"/>
      <c r="K17" s="12"/>
      <c r="L17" s="16"/>
      <c r="M17" s="16"/>
      <c r="N17" s="16"/>
    </row>
    <row r="18" spans="2:14" ht="18.75" x14ac:dyDescent="0.2">
      <c r="B18" s="70" t="s">
        <v>12</v>
      </c>
      <c r="C18" s="71"/>
      <c r="D18" s="27">
        <v>2</v>
      </c>
      <c r="E18" s="3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68" t="s">
        <v>18</v>
      </c>
      <c r="C19" s="69"/>
      <c r="D19" s="27">
        <v>1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2">
      <c r="B20" s="66" t="s">
        <v>19</v>
      </c>
      <c r="C20" s="67"/>
      <c r="D20" s="27">
        <v>0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62" t="s">
        <v>20</v>
      </c>
      <c r="C21" s="63"/>
      <c r="D21" s="28">
        <v>3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.75" x14ac:dyDescent="0.2">
      <c r="B22" s="84" t="s">
        <v>22</v>
      </c>
      <c r="C22" s="85"/>
      <c r="D22" s="27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2">
      <c r="B23" s="72" t="s">
        <v>21</v>
      </c>
      <c r="C23" s="73"/>
      <c r="D23" s="27">
        <v>0</v>
      </c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7.5" customHeight="1" x14ac:dyDescent="0.2">
      <c r="B24" s="6"/>
      <c r="C24" s="6"/>
      <c r="D24" s="2"/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60.75" customHeight="1" x14ac:dyDescent="0.2">
      <c r="B25" s="60" t="s">
        <v>26</v>
      </c>
      <c r="C25" s="61"/>
      <c r="D25" s="20">
        <f>SUM(I7:I11)</f>
        <v>6046</v>
      </c>
      <c r="E25" s="82" t="s">
        <v>35</v>
      </c>
      <c r="F25" s="83"/>
      <c r="G25" s="20">
        <f>SUMIF(N7:N11,"да",I7:I11)</f>
        <v>6028</v>
      </c>
      <c r="H25" s="82" t="s">
        <v>27</v>
      </c>
      <c r="I25" s="83"/>
      <c r="J25" s="20">
        <f>D25-G25</f>
        <v>18</v>
      </c>
      <c r="M25" s="1"/>
      <c r="N25" s="4"/>
    </row>
    <row r="26" spans="2:14" ht="6.75" customHeight="1" x14ac:dyDescent="0.2">
      <c r="B26" s="30"/>
      <c r="C26" s="30"/>
      <c r="D26" s="21"/>
      <c r="E26" s="22"/>
      <c r="F26" s="23"/>
      <c r="G26" s="22"/>
      <c r="H26" s="22"/>
      <c r="I26" s="23"/>
      <c r="J26" s="22"/>
      <c r="K26" s="18"/>
      <c r="L26" s="1"/>
      <c r="M26" s="1"/>
      <c r="N26" s="4"/>
    </row>
    <row r="27" spans="2:14" ht="51" customHeight="1" x14ac:dyDescent="0.2">
      <c r="B27" s="60" t="s">
        <v>28</v>
      </c>
      <c r="C27" s="61"/>
      <c r="D27" s="31">
        <f>SUM(H7:H11)</f>
        <v>0.11180555555507049</v>
      </c>
      <c r="E27" s="82" t="s">
        <v>29</v>
      </c>
      <c r="F27" s="83"/>
      <c r="G27" s="24">
        <f>SUMIF(N7:N11,"да",H7:H11)</f>
        <v>9.5833333332848269E-2</v>
      </c>
      <c r="H27" s="82" t="s">
        <v>30</v>
      </c>
      <c r="I27" s="83"/>
      <c r="J27" s="24">
        <f>D27-G27</f>
        <v>1.5972222222222221E-2</v>
      </c>
      <c r="M27" s="1"/>
      <c r="N27" s="4"/>
    </row>
    <row r="28" spans="2:14" ht="8.25" customHeight="1" x14ac:dyDescent="0.2">
      <c r="B28" s="30"/>
      <c r="C28" s="30"/>
      <c r="D28" s="25"/>
      <c r="E28" s="22"/>
      <c r="F28" s="22"/>
      <c r="G28" s="25" t="s">
        <v>34</v>
      </c>
      <c r="H28" s="22"/>
      <c r="I28" s="22"/>
      <c r="J28" s="25"/>
      <c r="M28" s="1"/>
      <c r="N28" s="4"/>
    </row>
    <row r="29" spans="2:14" ht="51" customHeight="1" x14ac:dyDescent="0.2">
      <c r="B29" s="60" t="s">
        <v>31</v>
      </c>
      <c r="C29" s="61"/>
      <c r="D29" s="20">
        <f>SUM(O7:O11)</f>
        <v>5</v>
      </c>
      <c r="E29" s="82" t="s">
        <v>32</v>
      </c>
      <c r="F29" s="83"/>
      <c r="G29" s="20">
        <f>SUMIF(N7:N11,"да",O7:O11)</f>
        <v>3</v>
      </c>
      <c r="H29" s="82" t="s">
        <v>33</v>
      </c>
      <c r="I29" s="83"/>
      <c r="J29" s="20">
        <f>D29-G29</f>
        <v>2</v>
      </c>
      <c r="M29" s="1"/>
      <c r="N29" s="4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2">
      <c r="B31" s="59" t="s">
        <v>37</v>
      </c>
      <c r="C31" s="59"/>
      <c r="G31" s="9"/>
      <c r="H31" s="9"/>
      <c r="I31" s="9"/>
      <c r="J31" s="9"/>
      <c r="K31" s="9"/>
      <c r="L31" s="4"/>
      <c r="M31" s="4"/>
    </row>
    <row r="32" spans="2:14" x14ac:dyDescent="0.2">
      <c r="F32" s="15"/>
      <c r="G32" s="15"/>
      <c r="H32" s="15"/>
    </row>
  </sheetData>
  <sortState ref="B7:N10">
    <sortCondition ref="F7:F10"/>
  </sortState>
  <mergeCells count="41">
    <mergeCell ref="K5:K6"/>
    <mergeCell ref="H29:I29"/>
    <mergeCell ref="B22:C22"/>
    <mergeCell ref="H25:I25"/>
    <mergeCell ref="E27:F27"/>
    <mergeCell ref="H27:I27"/>
    <mergeCell ref="B14:C14"/>
    <mergeCell ref="B15:C15"/>
    <mergeCell ref="B13:D13"/>
    <mergeCell ref="B16:C16"/>
    <mergeCell ref="E29:F29"/>
    <mergeCell ref="E25:F25"/>
    <mergeCell ref="B8:B9"/>
    <mergeCell ref="B10:B11"/>
    <mergeCell ref="C10:C1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2024-09-16T09:35:57Z</dcterms:modified>
</cp:coreProperties>
</file>