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H8" i="12" l="1"/>
  <c r="D25" i="12" l="1"/>
  <c r="G25" i="12"/>
  <c r="G23" i="12" l="1"/>
  <c r="G21" i="12" l="1"/>
  <c r="D23" i="12"/>
  <c r="D21" i="12"/>
  <c r="J25" i="12" l="1"/>
  <c r="J21" i="12" l="1"/>
  <c r="J23" i="12" l="1"/>
</calcChain>
</file>

<file path=xl/sharedStrings.xml><?xml version="1.0" encoding="utf-8"?>
<sst xmlns="http://schemas.openxmlformats.org/spreadsheetml/2006/main" count="54" uniqueCount="51">
  <si>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</si>
  <si>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</si>
  <si>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</si>
  <si>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</si>
  <si>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</si>
  <si>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</si>
  <si>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</si>
  <si>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</si>
  <si>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</si>
  <si>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</si>
  <si>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</si>
  <si>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</si>
  <si>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</si>
  <si>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</si>
  <si>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</si>
  <si>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</si>
  <si>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</si>
  <si>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</si>
  <si>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</si>
  <si>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</si>
  <si>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</si>
  <si>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</si>
  <si>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</si>
  <si>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</si>
  <si>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</si>
  <si>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</si>
  <si>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</si>
  <si>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</si>
  <si>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</si>
  <si>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</si>
  <si>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</si>
  <si>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</si>
  <si>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</si>
  <si>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</si>
  <si>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</si>
  <si>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</si>
  <si>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</si>
  <si>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</si>
  <si>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г. Югорск</t>
  </si>
  <si>
    <t>ТО, НАПВ</t>
  </si>
  <si>
    <t>Итого - 2 отключений, из них в сетях ЮРЭСК - 2</t>
  </si>
  <si>
    <t>ПС 110 кВ Хвойная, 
КВЛ-10 кВ РП-1-2</t>
  </si>
  <si>
    <t xml:space="preserve">Повреждение КЛ при производстве земляных работ. </t>
  </si>
  <si>
    <t>СЗ/ЖО-16</t>
  </si>
  <si>
    <t>Няганский ф-л
АО "ЮРЭСК"</t>
  </si>
  <si>
    <t>г. Нягань</t>
  </si>
  <si>
    <t>ПС 110 кВ Чара,
ВЛ-10 кВ Финский комплекс</t>
  </si>
  <si>
    <t>Разрушение изолятора ЛР-10 №  137 на оп. 21 ф. В.</t>
  </si>
  <si>
    <t>нет.</t>
  </si>
  <si>
    <t>Исполнитель :  ДОДС Ярошенко А.А.</t>
  </si>
  <si>
    <t>за период с 08:00 07.10.24 по 08:00 14.10.24.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</si>
</sst>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70" zoomScaleNormal="70" zoomScaleSheetLayoutView="70" workbookViewId="0">
      <selection activeCell="J8" sqref="J5:J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.75" x14ac:dyDescent="0.25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15.75" x14ac:dyDescent="0.2">
      <c r="A3" s="61" t="s">
        <v>50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6" ht="15.75" x14ac:dyDescent="0.2">
      <c r="A4" s="62" t="s">
        <v>11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6" x14ac:dyDescent="0.2">
      <c r="A5" s="47" t="s">
        <v>14</v>
      </c>
      <c r="B5" s="47" t="s">
        <v>4</v>
      </c>
      <c r="C5" s="59" t="s">
        <v>6</v>
      </c>
      <c r="D5" s="47" t="s">
        <v>3</v>
      </c>
      <c r="E5" s="47" t="s">
        <v>7</v>
      </c>
      <c r="F5" s="47" t="s">
        <v>5</v>
      </c>
      <c r="G5" s="47"/>
      <c r="H5" s="47" t="s">
        <v>10</v>
      </c>
      <c r="I5" s="47" t="s">
        <v>9</v>
      </c>
      <c r="J5" s="47"/>
      <c r="K5" s="47" t="s">
        <v>0</v>
      </c>
      <c r="L5" s="47" t="s">
        <v>8</v>
      </c>
      <c r="M5" s="47" t="s">
        <v>24</v>
      </c>
      <c r="N5" s="47" t="s">
        <v>25</v>
      </c>
    </row>
    <row r="6" spans="1:16" ht="52.5" customHeight="1" x14ac:dyDescent="0.2">
      <c r="A6" s="47"/>
      <c r="B6" s="47"/>
      <c r="C6" s="60"/>
      <c r="D6" s="47"/>
      <c r="E6" s="47"/>
      <c r="F6" s="39" t="s">
        <v>1</v>
      </c>
      <c r="G6" s="39" t="s">
        <v>2</v>
      </c>
      <c r="H6" s="47"/>
      <c r="I6" s="47"/>
      <c r="J6" s="47"/>
      <c r="K6" s="48"/>
      <c r="L6" s="47"/>
      <c r="M6" s="47"/>
      <c r="N6" s="47"/>
    </row>
    <row r="7" spans="1:16" ht="42" customHeight="1" x14ac:dyDescent="0.2">
      <c r="B7" s="42" t="s">
        <v>44</v>
      </c>
      <c r="C7" s="40" t="s">
        <v>45</v>
      </c>
      <c r="D7" s="32" t="s">
        <v>46</v>
      </c>
      <c r="E7" s="36" t="s">
        <v>39</v>
      </c>
      <c r="F7" s="35">
        <v>45572.494444444441</v>
      </c>
      <c r="G7" s="35">
        <v>45572.583333333336</v>
      </c>
      <c r="H7" s="37">
        <f>G7-F7</f>
        <v>8.8888888894871343E-2</v>
      </c>
      <c r="I7" s="38">
        <v>365</v>
      </c>
      <c r="J7" s="38"/>
      <c r="K7" s="46" t="s">
        <v>47</v>
      </c>
      <c r="L7" s="34" t="s">
        <v>48</v>
      </c>
      <c r="M7" s="33">
        <v>15</v>
      </c>
      <c r="N7" s="26" t="s">
        <v>36</v>
      </c>
      <c r="O7" s="19">
        <v>1</v>
      </c>
      <c r="P7" s="41"/>
    </row>
    <row r="8" spans="1:16" ht="42" customHeight="1" x14ac:dyDescent="0.2">
      <c r="B8" s="45" t="s">
        <v>37</v>
      </c>
      <c r="C8" s="40" t="s">
        <v>38</v>
      </c>
      <c r="D8" s="32" t="s">
        <v>41</v>
      </c>
      <c r="E8" s="36" t="s">
        <v>39</v>
      </c>
      <c r="F8" s="35">
        <v>45574.373611111114</v>
      </c>
      <c r="G8" s="35">
        <v>45574.423611111109</v>
      </c>
      <c r="H8" s="37">
        <f>G8-F8</f>
        <v>4.9999999995634425E-2</v>
      </c>
      <c r="I8" s="34">
        <v>1999</v>
      </c>
      <c r="J8" s="38"/>
      <c r="K8" s="44" t="s">
        <v>42</v>
      </c>
      <c r="L8" s="34" t="s">
        <v>43</v>
      </c>
      <c r="M8" s="33">
        <v>2</v>
      </c>
      <c r="N8" s="26" t="s">
        <v>36</v>
      </c>
      <c r="O8" s="19">
        <v>1</v>
      </c>
      <c r="P8" s="41"/>
    </row>
    <row r="9" spans="1:16" ht="24.95" customHeight="1" x14ac:dyDescent="0.2">
      <c r="B9" s="56" t="s">
        <v>40</v>
      </c>
      <c r="C9" s="56"/>
      <c r="D9" s="56"/>
      <c r="E9" s="11"/>
      <c r="F9" s="12"/>
      <c r="G9" s="12"/>
      <c r="H9" s="13"/>
      <c r="I9" s="11"/>
      <c r="J9" s="29"/>
      <c r="K9" s="14"/>
      <c r="L9" s="16"/>
      <c r="M9" s="16"/>
      <c r="N9" s="16"/>
    </row>
    <row r="10" spans="1:16" ht="18.75" x14ac:dyDescent="0.2">
      <c r="B10" s="53" t="s">
        <v>15</v>
      </c>
      <c r="C10" s="53"/>
      <c r="D10" s="27">
        <v>1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2">
      <c r="B11" s="54" t="s">
        <v>16</v>
      </c>
      <c r="C11" s="55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x14ac:dyDescent="0.2">
      <c r="B12" s="54" t="s">
        <v>17</v>
      </c>
      <c r="C12" s="55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2">
      <c r="B13" s="68" t="s">
        <v>18</v>
      </c>
      <c r="C13" s="69"/>
      <c r="D13" s="27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.75" x14ac:dyDescent="0.2">
      <c r="B14" s="74" t="s">
        <v>12</v>
      </c>
      <c r="C14" s="75"/>
      <c r="D14" s="27">
        <v>1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72" t="s">
        <v>18</v>
      </c>
      <c r="C15" s="73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70" t="s">
        <v>19</v>
      </c>
      <c r="C16" s="71"/>
      <c r="D16" s="27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66" t="s">
        <v>20</v>
      </c>
      <c r="C17" s="67"/>
      <c r="D17" s="28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x14ac:dyDescent="0.2">
      <c r="B18" s="51" t="s">
        <v>22</v>
      </c>
      <c r="C18" s="52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6" t="s">
        <v>21</v>
      </c>
      <c r="C19" s="77"/>
      <c r="D19" s="27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2">
      <c r="B21" s="64" t="s">
        <v>26</v>
      </c>
      <c r="C21" s="65"/>
      <c r="D21" s="20">
        <f>SUM(I7:I8)</f>
        <v>2364</v>
      </c>
      <c r="E21" s="49" t="s">
        <v>35</v>
      </c>
      <c r="F21" s="50"/>
      <c r="G21" s="20">
        <f>SUMIF(N7:N8,"да",I7:I8)</f>
        <v>2364</v>
      </c>
      <c r="H21" s="49" t="s">
        <v>27</v>
      </c>
      <c r="I21" s="50"/>
      <c r="J21" s="20">
        <f>D21-G21</f>
        <v>0</v>
      </c>
      <c r="M21" s="1"/>
      <c r="N21" s="4"/>
    </row>
    <row r="22" spans="2:14" ht="6.75" customHeight="1" x14ac:dyDescent="0.2">
      <c r="B22" s="30"/>
      <c r="C22" s="30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2">
      <c r="B23" s="64" t="s">
        <v>28</v>
      </c>
      <c r="C23" s="65"/>
      <c r="D23" s="31">
        <f>SUM(H7:H8)</f>
        <v>0.13888888889050577</v>
      </c>
      <c r="E23" s="49" t="s">
        <v>29</v>
      </c>
      <c r="F23" s="50"/>
      <c r="G23" s="24">
        <f>SUMIF(N7:N8,"да",H7:H8)</f>
        <v>0.13888888889050577</v>
      </c>
      <c r="H23" s="49" t="s">
        <v>30</v>
      </c>
      <c r="I23" s="50"/>
      <c r="J23" s="24">
        <f>D23-G23</f>
        <v>0</v>
      </c>
      <c r="M23" s="1"/>
      <c r="N23" s="4"/>
    </row>
    <row r="24" spans="2:14" ht="8.25" customHeight="1" x14ac:dyDescent="0.2">
      <c r="B24" s="30"/>
      <c r="C24" s="30"/>
      <c r="D24" s="25"/>
      <c r="E24" s="22"/>
      <c r="F24" s="22"/>
      <c r="G24" s="25" t="s">
        <v>34</v>
      </c>
      <c r="H24" s="22"/>
      <c r="I24" s="22"/>
      <c r="J24" s="25"/>
      <c r="M24" s="1"/>
      <c r="N24" s="4"/>
    </row>
    <row r="25" spans="2:14" ht="51" customHeight="1" x14ac:dyDescent="0.2">
      <c r="B25" s="64" t="s">
        <v>31</v>
      </c>
      <c r="C25" s="65"/>
      <c r="D25" s="20">
        <f>SUM(O7:O8)</f>
        <v>2</v>
      </c>
      <c r="E25" s="49" t="s">
        <v>32</v>
      </c>
      <c r="F25" s="50"/>
      <c r="G25" s="43">
        <f>SUMIF(N7:N8,"да",O7:O8)</f>
        <v>2</v>
      </c>
      <c r="H25" s="49" t="s">
        <v>33</v>
      </c>
      <c r="I25" s="50"/>
      <c r="J25" s="20">
        <f>D25-G25</f>
        <v>0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3" t="s">
        <v>49</v>
      </c>
      <c r="C27" s="63"/>
      <c r="G27" s="9"/>
      <c r="H27" s="9"/>
      <c r="I27" s="9"/>
      <c r="J27" s="9"/>
      <c r="K27" s="9"/>
      <c r="L27" s="4"/>
      <c r="M27" s="4"/>
    </row>
    <row r="28" spans="2:14" x14ac:dyDescent="0.2">
      <c r="F28" s="15"/>
      <c r="G28" s="15"/>
      <c r="H28" s="15"/>
    </row>
  </sheetData>
  <sortState ref="B7:N10">
    <sortCondition ref="F7:F10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2024-10-14T03:33:21Z</dcterms:modified>
</cp:coreProperties>
</file>