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07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6" i="12" l="1"/>
  <c r="D26" i="12"/>
  <c r="D30" i="12"/>
  <c r="H9" i="12" l="1"/>
  <c r="H8" i="12"/>
  <c r="G28" i="12" l="1"/>
  <c r="D28" i="12"/>
  <c r="H7" i="12"/>
  <c r="J28" i="12" l="1"/>
  <c r="G30" i="12"/>
  <c r="J26" i="12" l="1"/>
  <c r="J30" i="12"/>
</calcChain>
</file>

<file path=xl/sharedStrings.xml><?xml version="1.0" encoding="utf-8"?>
<sst xmlns="http://schemas.openxmlformats.org/spreadsheetml/2006/main" count="87" uniqueCount="73">
  <si>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</si>
  <si>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</si>
  <si>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</si>
  <si>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</si>
  <si>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</si>
  <si>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</si>
  <si>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</si>
  <si>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</si>
  <si>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</si>
  <si>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</si>
  <si>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</si>
  <si>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</si>
  <si>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</si>
  <si>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</si>
  <si>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</si>
  <si>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</si>
  <si>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</si>
  <si>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</si>
  <si>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</si>
  <si>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</si>
  <si>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</si>
  <si>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</si>
  <si>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</si>
  <si>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</si>
  <si>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</si>
  <si>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</si>
  <si>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</si>
  <si>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</si>
  <si>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</si>
  <si>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</si>
  <si>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</si>
  <si>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</si>
  <si>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</si>
  <si>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</si>
  <si>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</si>
  <si>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</si>
  <si>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</si>
  <si>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нет</t>
  </si>
  <si>
    <t>да</t>
  </si>
  <si>
    <t>Няганский ф-л 
АО "ЮРЭСК"</t>
  </si>
  <si>
    <t>ТО</t>
  </si>
  <si>
    <t>МТЗ, НАПВ</t>
  </si>
  <si>
    <t>Советский ф-л
АО "ЮРЭСК"</t>
  </si>
  <si>
    <t>ТО, УАПВ</t>
  </si>
  <si>
    <t>г. Нягань</t>
  </si>
  <si>
    <t>г. Советский</t>
  </si>
  <si>
    <t>ЮТЭК-Конда ПО "Ханты-Мансийский р-н"</t>
  </si>
  <si>
    <t>МТЗ, УРПВ</t>
  </si>
  <si>
    <t>Березовский ф-л 
АО "ЮРЭСК"</t>
  </si>
  <si>
    <t>Исполнитель :  ДОДС Ярошенко А.А.</t>
  </si>
  <si>
    <t>за период с 08:00 07.07.25 по 08:00 14.07.25.</t>
  </si>
  <si>
    <t>п. Кышик</t>
  </si>
  <si>
    <t xml:space="preserve">КТП 20/10 кВ №18-4041, ВЛ-10 кВ Кышик  </t>
  </si>
  <si>
    <t>п. Игрим</t>
  </si>
  <si>
    <t xml:space="preserve">КПП 6/20 кВ "Игрим" №11-2114,
ВЛ-6 кВ ф. ГРС </t>
  </si>
  <si>
    <t>Повреждение концевой кабельной муфты на оп.№43 (КЛ потребительская).</t>
  </si>
  <si>
    <t>с. Алтай, д. Кама</t>
  </si>
  <si>
    <t xml:space="preserve">ПС 110 кВ Выкатная, ВЛ-35 кВ Выкатная-Кама </t>
  </si>
  <si>
    <t>СЗО/ЖО-5 шт</t>
  </si>
  <si>
    <t>РП 10 кВ № 5-6,
ВЛ 10 кВ КОС-4</t>
  </si>
  <si>
    <t>СЗО/ЖО-0</t>
  </si>
  <si>
    <t xml:space="preserve">ПС 220 кВ Картопья, 
ВЛ 10 кВ ЖД-1 </t>
  </si>
  <si>
    <t>Перекрытие проводов ВЛ деревьями в пролетах оп. 96-98.</t>
  </si>
  <si>
    <t>СЗО/ЖО-6</t>
  </si>
  <si>
    <t xml:space="preserve">ПС 220 кВ Картопья, 
КВЛ 10 кВ ЛПК-2 </t>
  </si>
  <si>
    <t xml:space="preserve">Повреждение ЛР-10 оп.№57. </t>
  </si>
  <si>
    <t>СЗО/ЖО-19</t>
  </si>
  <si>
    <t>п. Тюли</t>
  </si>
  <si>
    <t>ПС 110 кВ Выкатная, 
ВЛ 10 кВ Тюли</t>
  </si>
  <si>
    <t>МТЗ, УАПВ</t>
  </si>
  <si>
    <t xml:space="preserve"> Причина устанавливается (гроза).</t>
  </si>
  <si>
    <t>Итого -7 отключений, из них в сетях ЮРЭСК - 5</t>
  </si>
  <si>
    <t xml:space="preserve">Разрушение опорного изолятора ф. В на ТР в ТП 10 кВ          № 14-11 (на балансе РЭС-Запад).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</si>
</sst>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10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45" fillId="0" borderId="0" xfId="0" applyFont="1" applyAlignment="1">
      <alignment horizontal="left" vertical="center" wrapText="1"/>
    </xf>
    <xf numFmtId="0" fontId="68" fillId="2" borderId="0" xfId="0" applyFont="1" applyFill="1" applyAlignment="1">
      <alignment wrapText="1"/>
    </xf>
    <xf numFmtId="0" fontId="39" fillId="0" borderId="1" xfId="0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/>
    </xf>
    <xf numFmtId="166" fontId="60" fillId="0" borderId="1" xfId="876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9" fillId="0" borderId="1" xfId="0" applyFont="1" applyBorder="1" applyAlignment="1">
      <alignment vertical="center" wrapText="1"/>
    </xf>
    <xf numFmtId="0" fontId="60" fillId="8" borderId="1" xfId="0" applyFont="1" applyFill="1" applyBorder="1" applyAlignment="1">
      <alignment horizontal="left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9" fillId="6" borderId="1" xfId="0" applyFont="1" applyFill="1" applyBorder="1" applyAlignment="1">
      <alignment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60" fillId="2" borderId="8" xfId="0" applyFont="1" applyFill="1" applyBorder="1" applyAlignment="1">
      <alignment horizontal="center" vertical="center" wrapText="1"/>
    </xf>
    <xf numFmtId="0" fontId="63" fillId="9" borderId="7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vertical="center" wrapText="1"/>
    </xf>
    <xf numFmtId="0" fontId="39" fillId="2" borderId="7" xfId="0" applyFont="1" applyFill="1" applyBorder="1" applyAlignment="1">
      <alignment horizontal="left" vertical="center" wrapText="1"/>
    </xf>
    <xf numFmtId="0" fontId="60" fillId="2" borderId="9" xfId="0" applyFont="1" applyFill="1" applyBorder="1" applyAlignment="1">
      <alignment horizontal="center" vertical="center" wrapText="1"/>
    </xf>
    <xf numFmtId="0" fontId="60" fillId="2" borderId="7" xfId="0" applyNumberFormat="1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166" fontId="63" fillId="2" borderId="7" xfId="876" applyNumberFormat="1" applyFont="1" applyFill="1" applyBorder="1" applyAlignment="1">
      <alignment horizontal="center" vertical="center" wrapText="1"/>
    </xf>
    <xf numFmtId="20" fontId="39" fillId="0" borderId="7" xfId="0" applyNumberFormat="1" applyFont="1" applyFill="1" applyBorder="1" applyAlignment="1">
      <alignment horizontal="center" vertical="center" wrapText="1"/>
    </xf>
    <xf numFmtId="0" fontId="69" fillId="2" borderId="7" xfId="0" applyFont="1" applyFill="1" applyBorder="1" applyAlignment="1">
      <alignment horizontal="center" vertical="center"/>
    </xf>
    <xf numFmtId="0" fontId="60" fillId="0" borderId="7" xfId="0" applyNumberFormat="1" applyFont="1" applyFill="1" applyBorder="1" applyAlignment="1">
      <alignment horizontal="center" vertical="center" wrapText="1"/>
    </xf>
    <xf numFmtId="0" fontId="63" fillId="9" borderId="10" xfId="0" applyFont="1" applyFill="1" applyBorder="1" applyAlignment="1">
      <alignment horizontal="center" vertical="center" wrapText="1"/>
    </xf>
    <xf numFmtId="0" fontId="69" fillId="0" borderId="7" xfId="0" applyFont="1" applyBorder="1" applyAlignment="1">
      <alignment horizontal="center" vertical="center"/>
    </xf>
    <xf numFmtId="0" fontId="32" fillId="0" borderId="0" xfId="0" applyFont="1" applyFill="1" applyBorder="1" applyAlignment="1">
      <alignment vertical="center" wrapText="1"/>
    </xf>
    <xf numFmtId="0" fontId="69" fillId="5" borderId="7" xfId="0" applyFont="1" applyFill="1" applyBorder="1" applyAlignment="1">
      <alignment vertical="center" wrapText="1"/>
    </xf>
    <xf numFmtId="0" fontId="63" fillId="9" borderId="7" xfId="0" applyNumberFormat="1" applyFont="1" applyFill="1" applyBorder="1" applyAlignment="1">
      <alignment horizontal="center" vertical="center" wrapText="1"/>
    </xf>
    <xf numFmtId="0" fontId="63" fillId="9" borderId="8" xfId="0" applyNumberFormat="1" applyFont="1" applyFill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7" xfId="0" applyFont="1" applyFill="1" applyBorder="1" applyAlignment="1">
      <alignment horizontal="center" vertical="center" wrapText="1"/>
    </xf>
    <xf numFmtId="0" fontId="63" fillId="0" borderId="11" xfId="0" applyFont="1" applyFill="1" applyBorder="1" applyAlignment="1">
      <alignment horizontal="center" vertical="center" wrapText="1"/>
    </xf>
    <xf numFmtId="0" fontId="63" fillId="0" borderId="8" xfId="0" applyFont="1" applyFill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39"/>
  <sheetViews>
    <sheetView tabSelected="1" zoomScale="70" zoomScaleNormal="70" zoomScaleSheetLayoutView="70" workbookViewId="0">
      <selection activeCell="K17" sqref="K17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6" ht="15.75" x14ac:dyDescent="0.25">
      <c r="A1" s="30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30"/>
    </row>
    <row r="2" spans="1:16" ht="15.75" x14ac:dyDescent="0.25">
      <c r="A2" s="93" t="s">
        <v>23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</row>
    <row r="3" spans="1:16" ht="15.75" x14ac:dyDescent="0.2">
      <c r="A3" s="97" t="s">
        <v>50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spans="1:16" ht="15.75" x14ac:dyDescent="0.2">
      <c r="A4" s="98" t="s">
        <v>11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</row>
    <row r="5" spans="1:16" x14ac:dyDescent="0.2">
      <c r="A5" s="94" t="s">
        <v>14</v>
      </c>
      <c r="B5" s="94" t="s">
        <v>4</v>
      </c>
      <c r="C5" s="95" t="s">
        <v>6</v>
      </c>
      <c r="D5" s="94" t="s">
        <v>3</v>
      </c>
      <c r="E5" s="94" t="s">
        <v>7</v>
      </c>
      <c r="F5" s="94" t="s">
        <v>5</v>
      </c>
      <c r="G5" s="94"/>
      <c r="H5" s="94" t="s">
        <v>10</v>
      </c>
      <c r="I5" s="94" t="s">
        <v>9</v>
      </c>
      <c r="J5" s="94" t="s">
        <v>26</v>
      </c>
      <c r="K5" s="94" t="s">
        <v>0</v>
      </c>
      <c r="L5" s="94" t="s">
        <v>8</v>
      </c>
      <c r="M5" s="94" t="s">
        <v>24</v>
      </c>
      <c r="N5" s="94" t="s">
        <v>25</v>
      </c>
    </row>
    <row r="6" spans="1:16" ht="52.5" customHeight="1" x14ac:dyDescent="0.2">
      <c r="A6" s="94"/>
      <c r="B6" s="94"/>
      <c r="C6" s="96"/>
      <c r="D6" s="94"/>
      <c r="E6" s="94"/>
      <c r="F6" s="53" t="s">
        <v>1</v>
      </c>
      <c r="G6" s="53" t="s">
        <v>2</v>
      </c>
      <c r="H6" s="94"/>
      <c r="I6" s="94"/>
      <c r="J6" s="94"/>
      <c r="K6" s="99"/>
      <c r="L6" s="94"/>
      <c r="M6" s="94"/>
      <c r="N6" s="94"/>
    </row>
    <row r="7" spans="1:16" ht="47.1" customHeight="1" x14ac:dyDescent="0.2">
      <c r="A7" s="44">
        <v>1</v>
      </c>
      <c r="B7" s="59" t="s">
        <v>48</v>
      </c>
      <c r="C7" s="60" t="s">
        <v>53</v>
      </c>
      <c r="D7" s="60" t="s">
        <v>54</v>
      </c>
      <c r="E7" s="27" t="s">
        <v>40</v>
      </c>
      <c r="F7" s="66">
        <v>45848.461805555555</v>
      </c>
      <c r="G7" s="66">
        <v>45848.534722222219</v>
      </c>
      <c r="H7" s="67">
        <f>G7-F7</f>
        <v>7.2916666664241347E-2</v>
      </c>
      <c r="I7" s="32">
        <v>84</v>
      </c>
      <c r="J7" s="33">
        <v>0</v>
      </c>
      <c r="K7" s="73" t="s">
        <v>55</v>
      </c>
      <c r="L7" s="68" t="s">
        <v>37</v>
      </c>
      <c r="M7" s="69">
        <v>23</v>
      </c>
      <c r="N7" s="64" t="s">
        <v>37</v>
      </c>
      <c r="O7" s="26">
        <v>1</v>
      </c>
    </row>
    <row r="8" spans="1:16" ht="60.75" customHeight="1" x14ac:dyDescent="0.2">
      <c r="A8" s="44">
        <v>2</v>
      </c>
      <c r="B8" s="70" t="s">
        <v>39</v>
      </c>
      <c r="C8" s="54" t="s">
        <v>44</v>
      </c>
      <c r="D8" s="55" t="s">
        <v>59</v>
      </c>
      <c r="E8" s="33" t="s">
        <v>40</v>
      </c>
      <c r="F8" s="48">
        <v>45850.951388888891</v>
      </c>
      <c r="G8" s="48">
        <v>45850.974305555559</v>
      </c>
      <c r="H8" s="24">
        <f>G8-F8</f>
        <v>2.2916666668606922E-2</v>
      </c>
      <c r="I8" s="33">
        <v>342</v>
      </c>
      <c r="J8" s="40">
        <v>412</v>
      </c>
      <c r="K8" s="51" t="s">
        <v>72</v>
      </c>
      <c r="L8" s="71" t="s">
        <v>60</v>
      </c>
      <c r="M8" s="63">
        <v>15</v>
      </c>
      <c r="N8" s="64" t="s">
        <v>37</v>
      </c>
      <c r="O8" s="26">
        <v>1</v>
      </c>
    </row>
    <row r="9" spans="1:16" ht="47.1" customHeight="1" x14ac:dyDescent="0.2">
      <c r="A9" s="44">
        <v>3</v>
      </c>
      <c r="B9" s="74" t="s">
        <v>42</v>
      </c>
      <c r="C9" s="61" t="s">
        <v>45</v>
      </c>
      <c r="D9" s="34" t="s">
        <v>61</v>
      </c>
      <c r="E9" s="32" t="s">
        <v>41</v>
      </c>
      <c r="F9" s="28">
        <v>45850.6</v>
      </c>
      <c r="G9" s="28">
        <v>45851.053472222222</v>
      </c>
      <c r="H9" s="29">
        <f>G9-F9</f>
        <v>0.45347222222335404</v>
      </c>
      <c r="I9" s="33">
        <v>9828</v>
      </c>
      <c r="J9" s="40">
        <v>6747</v>
      </c>
      <c r="K9" s="52" t="s">
        <v>62</v>
      </c>
      <c r="L9" s="47" t="s">
        <v>63</v>
      </c>
      <c r="M9" s="63">
        <v>17</v>
      </c>
      <c r="N9" s="65" t="s">
        <v>38</v>
      </c>
      <c r="O9" s="26">
        <v>1</v>
      </c>
    </row>
    <row r="10" spans="1:16" ht="47.1" customHeight="1" x14ac:dyDescent="0.2">
      <c r="A10" s="44">
        <v>4</v>
      </c>
      <c r="B10" s="75"/>
      <c r="C10" s="61" t="s">
        <v>45</v>
      </c>
      <c r="D10" s="34" t="s">
        <v>64</v>
      </c>
      <c r="E10" s="32" t="s">
        <v>41</v>
      </c>
      <c r="F10" s="28">
        <v>45851.517361111109</v>
      </c>
      <c r="G10" s="28">
        <v>45851.709722222222</v>
      </c>
      <c r="H10" s="29">
        <v>0.19236111111111112</v>
      </c>
      <c r="I10" s="46">
        <v>560</v>
      </c>
      <c r="J10" s="40">
        <v>3600</v>
      </c>
      <c r="K10" s="52" t="s">
        <v>65</v>
      </c>
      <c r="L10" s="47" t="s">
        <v>66</v>
      </c>
      <c r="M10" s="63">
        <v>13</v>
      </c>
      <c r="N10" s="65" t="s">
        <v>38</v>
      </c>
      <c r="O10" s="26">
        <v>1</v>
      </c>
      <c r="P10" s="72"/>
    </row>
    <row r="11" spans="1:16" ht="47.1" customHeight="1" x14ac:dyDescent="0.2">
      <c r="A11" s="44">
        <v>5</v>
      </c>
      <c r="B11" s="107" t="s">
        <v>46</v>
      </c>
      <c r="C11" s="34" t="s">
        <v>51</v>
      </c>
      <c r="D11" s="50" t="s">
        <v>52</v>
      </c>
      <c r="E11" s="27" t="s">
        <v>47</v>
      </c>
      <c r="F11" s="28">
        <v>45848.832638888889</v>
      </c>
      <c r="G11" s="28">
        <v>45848.85833333333</v>
      </c>
      <c r="H11" s="29">
        <v>2.5694444444444447E-2</v>
      </c>
      <c r="I11" s="57">
        <v>105</v>
      </c>
      <c r="J11" s="58">
        <v>834</v>
      </c>
      <c r="K11" s="56" t="s">
        <v>70</v>
      </c>
      <c r="L11" s="49" t="s">
        <v>58</v>
      </c>
      <c r="M11" s="45">
        <v>22</v>
      </c>
      <c r="N11" s="49" t="s">
        <v>38</v>
      </c>
      <c r="O11" s="26">
        <v>1</v>
      </c>
    </row>
    <row r="12" spans="1:16" ht="47.1" customHeight="1" x14ac:dyDescent="0.2">
      <c r="A12" s="44">
        <v>6</v>
      </c>
      <c r="B12" s="108"/>
      <c r="C12" s="61" t="s">
        <v>56</v>
      </c>
      <c r="D12" s="61" t="s">
        <v>57</v>
      </c>
      <c r="E12" s="62" t="s">
        <v>43</v>
      </c>
      <c r="F12" s="28">
        <v>45848.864583333336</v>
      </c>
      <c r="G12" s="28">
        <v>45848.864583333336</v>
      </c>
      <c r="H12" s="29">
        <v>0</v>
      </c>
      <c r="I12" s="33">
        <v>0</v>
      </c>
      <c r="J12" s="40">
        <v>0</v>
      </c>
      <c r="K12" s="56" t="s">
        <v>70</v>
      </c>
      <c r="L12" s="47" t="s">
        <v>37</v>
      </c>
      <c r="M12" s="31">
        <v>25</v>
      </c>
      <c r="N12" s="32" t="s">
        <v>38</v>
      </c>
      <c r="O12" s="26">
        <v>1</v>
      </c>
    </row>
    <row r="13" spans="1:16" ht="47.1" customHeight="1" x14ac:dyDescent="0.2">
      <c r="A13" s="44">
        <v>7</v>
      </c>
      <c r="B13" s="109"/>
      <c r="C13" s="34" t="s">
        <v>67</v>
      </c>
      <c r="D13" s="34" t="s">
        <v>68</v>
      </c>
      <c r="E13" s="32" t="s">
        <v>69</v>
      </c>
      <c r="F13" s="28">
        <v>45851.386111111111</v>
      </c>
      <c r="G13" s="28">
        <v>45851.386111111111</v>
      </c>
      <c r="H13" s="29">
        <v>0</v>
      </c>
      <c r="I13" s="57">
        <v>0</v>
      </c>
      <c r="J13" s="58">
        <v>0</v>
      </c>
      <c r="K13" s="56" t="s">
        <v>70</v>
      </c>
      <c r="L13" s="49" t="s">
        <v>37</v>
      </c>
      <c r="M13" s="45">
        <v>17</v>
      </c>
      <c r="N13" s="49" t="s">
        <v>38</v>
      </c>
      <c r="O13" s="26">
        <v>1</v>
      </c>
    </row>
    <row r="14" spans="1:16" ht="41.1" customHeight="1" x14ac:dyDescent="0.2">
      <c r="A14" s="35"/>
      <c r="B14" s="91" t="s">
        <v>71</v>
      </c>
      <c r="C14" s="91"/>
      <c r="D14" s="91"/>
      <c r="E14" s="36"/>
      <c r="F14" s="41"/>
      <c r="G14" s="41"/>
      <c r="H14" s="37"/>
      <c r="I14" s="36"/>
      <c r="J14" s="38"/>
      <c r="K14" s="42"/>
      <c r="L14" s="43"/>
      <c r="M14" s="39"/>
      <c r="N14" s="39"/>
      <c r="O14" s="26"/>
    </row>
    <row r="15" spans="1:16" ht="18.75" x14ac:dyDescent="0.2">
      <c r="B15" s="104" t="s">
        <v>15</v>
      </c>
      <c r="C15" s="104"/>
      <c r="D15" s="22">
        <v>2</v>
      </c>
      <c r="F15" s="11"/>
      <c r="G15" s="14"/>
      <c r="H15" s="13"/>
      <c r="I15" s="13"/>
      <c r="J15" s="13"/>
      <c r="K15" s="13"/>
      <c r="L15" s="13"/>
      <c r="M15" s="13"/>
      <c r="N15" s="13"/>
    </row>
    <row r="16" spans="1:16" ht="18.75" customHeight="1" x14ac:dyDescent="0.2">
      <c r="B16" s="105" t="s">
        <v>16</v>
      </c>
      <c r="C16" s="106"/>
      <c r="D16" s="22">
        <v>0</v>
      </c>
      <c r="E16" s="10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x14ac:dyDescent="0.2">
      <c r="B17" s="105" t="s">
        <v>17</v>
      </c>
      <c r="C17" s="106"/>
      <c r="D17" s="22">
        <v>1</v>
      </c>
      <c r="E17" s="10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2">
      <c r="B18" s="81" t="s">
        <v>18</v>
      </c>
      <c r="C18" s="82"/>
      <c r="D18" s="22">
        <v>0</v>
      </c>
      <c r="E18" s="10"/>
      <c r="F18" s="13"/>
      <c r="G18" s="13"/>
      <c r="H18" s="13"/>
      <c r="I18" s="13"/>
      <c r="J18" s="13"/>
      <c r="K18" s="11"/>
      <c r="L18" s="13"/>
      <c r="M18" s="13"/>
      <c r="N18" s="13"/>
    </row>
    <row r="19" spans="2:14" ht="18.75" x14ac:dyDescent="0.2">
      <c r="B19" s="87" t="s">
        <v>12</v>
      </c>
      <c r="C19" s="88"/>
      <c r="D19" s="22">
        <v>1</v>
      </c>
      <c r="E19" s="3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customHeight="1" x14ac:dyDescent="0.2">
      <c r="B20" s="85" t="s">
        <v>18</v>
      </c>
      <c r="C20" s="86"/>
      <c r="D20" s="22">
        <v>0</v>
      </c>
      <c r="E20" s="10"/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18.75" customHeight="1" x14ac:dyDescent="0.2">
      <c r="B21" s="83" t="s">
        <v>19</v>
      </c>
      <c r="C21" s="84"/>
      <c r="D21" s="22">
        <v>1</v>
      </c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18.75" customHeight="1" x14ac:dyDescent="0.2">
      <c r="B22" s="79" t="s">
        <v>20</v>
      </c>
      <c r="C22" s="80"/>
      <c r="D22" s="23">
        <v>4</v>
      </c>
      <c r="E22" s="5"/>
      <c r="F22" s="13"/>
      <c r="G22" s="13"/>
      <c r="H22" s="13"/>
      <c r="I22" s="13"/>
      <c r="J22" s="13"/>
      <c r="K22" s="13"/>
      <c r="L22" s="13"/>
      <c r="M22" s="13"/>
      <c r="N22" s="13"/>
    </row>
    <row r="23" spans="2:14" ht="18.75" x14ac:dyDescent="0.2">
      <c r="B23" s="102" t="s">
        <v>22</v>
      </c>
      <c r="C23" s="103"/>
      <c r="D23" s="22">
        <v>0</v>
      </c>
      <c r="E23" s="5"/>
      <c r="F23" s="13"/>
      <c r="G23" s="13"/>
      <c r="H23" s="13"/>
      <c r="I23" s="13"/>
      <c r="J23" s="13"/>
      <c r="K23" s="13"/>
      <c r="L23" s="13"/>
      <c r="M23" s="13"/>
      <c r="N23" s="13"/>
    </row>
    <row r="24" spans="2:14" ht="18.75" customHeight="1" x14ac:dyDescent="0.2">
      <c r="B24" s="89" t="s">
        <v>21</v>
      </c>
      <c r="C24" s="90"/>
      <c r="D24" s="22">
        <v>0</v>
      </c>
      <c r="F24" s="13"/>
      <c r="G24" s="13"/>
      <c r="H24" s="13"/>
      <c r="I24" s="13"/>
      <c r="J24" s="13"/>
      <c r="K24" s="13"/>
      <c r="L24" s="13"/>
      <c r="M24" s="13"/>
      <c r="N24" s="13"/>
    </row>
    <row r="25" spans="2:14" ht="7.5" customHeight="1" x14ac:dyDescent="0.2">
      <c r="B25" s="6"/>
      <c r="C25" s="6"/>
      <c r="D25" s="2"/>
      <c r="F25" s="13"/>
      <c r="G25" s="13"/>
      <c r="H25" s="13"/>
      <c r="I25" s="13"/>
      <c r="J25" s="13"/>
      <c r="K25" s="13"/>
      <c r="L25" s="13"/>
      <c r="M25" s="13"/>
      <c r="N25" s="13"/>
    </row>
    <row r="26" spans="2:14" ht="60.75" customHeight="1" x14ac:dyDescent="0.2">
      <c r="B26" s="77" t="s">
        <v>27</v>
      </c>
      <c r="C26" s="78"/>
      <c r="D26" s="16">
        <f>SUM(I7:I13)</f>
        <v>10919</v>
      </c>
      <c r="E26" s="100" t="s">
        <v>36</v>
      </c>
      <c r="F26" s="101"/>
      <c r="G26" s="16">
        <f>SUMIF(N7:N13,"да",I7:I13)</f>
        <v>10493</v>
      </c>
      <c r="H26" s="100" t="s">
        <v>28</v>
      </c>
      <c r="I26" s="101"/>
      <c r="J26" s="16">
        <f>D26-G26</f>
        <v>426</v>
      </c>
      <c r="M26" s="1"/>
      <c r="N26" s="4"/>
    </row>
    <row r="27" spans="2:14" ht="6.75" customHeight="1" x14ac:dyDescent="0.2">
      <c r="B27" s="25"/>
      <c r="C27" s="25"/>
      <c r="D27" s="17"/>
      <c r="E27" s="18"/>
      <c r="F27" s="19"/>
      <c r="G27" s="18"/>
      <c r="H27" s="18"/>
      <c r="I27" s="19"/>
      <c r="J27" s="18"/>
      <c r="K27" s="15"/>
      <c r="L27" s="1"/>
      <c r="M27" s="1"/>
      <c r="N27" s="4"/>
    </row>
    <row r="28" spans="2:14" ht="51" customHeight="1" x14ac:dyDescent="0.2">
      <c r="B28" s="77" t="s">
        <v>29</v>
      </c>
      <c r="C28" s="78"/>
      <c r="D28" s="20">
        <f>SUM(H7:H13)</f>
        <v>0.76736111111175787</v>
      </c>
      <c r="E28" s="100" t="s">
        <v>30</v>
      </c>
      <c r="F28" s="101"/>
      <c r="G28" s="20">
        <f>SUMIF(N7:N13,"да",H7:H13)</f>
        <v>0.6715277777789096</v>
      </c>
      <c r="H28" s="100" t="s">
        <v>31</v>
      </c>
      <c r="I28" s="101"/>
      <c r="J28" s="20">
        <f>D28-G28</f>
        <v>9.5833333332848269E-2</v>
      </c>
      <c r="M28" s="1"/>
      <c r="N28" s="4"/>
    </row>
    <row r="29" spans="2:14" ht="8.25" customHeight="1" x14ac:dyDescent="0.2">
      <c r="B29" s="25"/>
      <c r="C29" s="25"/>
      <c r="D29" s="21"/>
      <c r="E29" s="18"/>
      <c r="F29" s="18"/>
      <c r="G29" s="21" t="s">
        <v>35</v>
      </c>
      <c r="H29" s="18"/>
      <c r="I29" s="18"/>
      <c r="J29" s="21"/>
      <c r="M29" s="1"/>
      <c r="N29" s="4"/>
    </row>
    <row r="30" spans="2:14" ht="51" customHeight="1" x14ac:dyDescent="0.2">
      <c r="B30" s="77" t="s">
        <v>32</v>
      </c>
      <c r="C30" s="78"/>
      <c r="D30" s="16">
        <f>SUM(O7:O13)</f>
        <v>7</v>
      </c>
      <c r="E30" s="100" t="s">
        <v>33</v>
      </c>
      <c r="F30" s="101"/>
      <c r="G30" s="16">
        <f>SUMIF(N7:N13,"да",O7:O13)</f>
        <v>5</v>
      </c>
      <c r="H30" s="100" t="s">
        <v>34</v>
      </c>
      <c r="I30" s="101"/>
      <c r="J30" s="16">
        <f>D30-G30</f>
        <v>2</v>
      </c>
      <c r="M30" s="1"/>
      <c r="N30" s="4"/>
    </row>
    <row r="31" spans="2:14" ht="22.5" x14ac:dyDescent="0.2">
      <c r="B31" s="7" t="s">
        <v>13</v>
      </c>
      <c r="C31" s="7"/>
      <c r="G31" s="9"/>
      <c r="H31" s="9"/>
      <c r="I31" s="9"/>
      <c r="J31" s="9"/>
      <c r="K31" s="9"/>
      <c r="L31" s="4"/>
      <c r="M31" s="4"/>
      <c r="N31" s="4"/>
    </row>
    <row r="32" spans="2:14" ht="12.75" customHeight="1" x14ac:dyDescent="0.2">
      <c r="B32" s="76" t="s">
        <v>49</v>
      </c>
      <c r="C32" s="76"/>
      <c r="G32" s="9"/>
      <c r="H32" s="9"/>
      <c r="I32" s="9"/>
      <c r="J32" s="9"/>
      <c r="K32" s="9"/>
      <c r="L32" s="4"/>
      <c r="M32" s="4"/>
    </row>
    <row r="33" spans="6:8" x14ac:dyDescent="0.2">
      <c r="F33" s="12"/>
      <c r="G33" s="12"/>
      <c r="H33" s="12"/>
    </row>
    <row r="39" spans="6:8" ht="18.75" x14ac:dyDescent="0.2">
      <c r="F39" s="11"/>
      <c r="G39" s="11"/>
    </row>
  </sheetData>
  <sortState ref="B7:N12">
    <sortCondition ref="B7:B12"/>
    <sortCondition ref="F7:F12"/>
  </sortState>
  <mergeCells count="40">
    <mergeCell ref="A5:A6"/>
    <mergeCell ref="H30:I30"/>
    <mergeCell ref="B23:C23"/>
    <mergeCell ref="H26:I26"/>
    <mergeCell ref="E28:F28"/>
    <mergeCell ref="H28:I28"/>
    <mergeCell ref="B15:C15"/>
    <mergeCell ref="B16:C16"/>
    <mergeCell ref="B17:C17"/>
    <mergeCell ref="E30:F30"/>
    <mergeCell ref="E26:F26"/>
    <mergeCell ref="B11:B13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B9:B10"/>
    <mergeCell ref="B32:C32"/>
    <mergeCell ref="B30:C30"/>
    <mergeCell ref="B28:C28"/>
    <mergeCell ref="B22:C22"/>
    <mergeCell ref="B18:C18"/>
    <mergeCell ref="B21:C21"/>
    <mergeCell ref="B20:C20"/>
    <mergeCell ref="B19:C19"/>
    <mergeCell ref="B24:C24"/>
    <mergeCell ref="B26:C26"/>
    <mergeCell ref="B14:D14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2025-05-05T02:41:24Z</cp:lastPrinted>
  <dcterms:created xsi:type="dcterms:W3CDTF">1996-10-08T23:32:33Z</dcterms:created>
  <dcterms:modified xsi:type="dcterms:W3CDTF">2025-07-15T03:09:32Z</dcterms:modified>
</cp:coreProperties>
</file>