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5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H7" i="12" l="1"/>
  <c r="H13" i="12"/>
  <c r="H11" i="12" l="1"/>
  <c r="H10" i="12" l="1"/>
  <c r="H9" i="12"/>
  <c r="G29" i="12" l="1"/>
  <c r="D29" i="12"/>
  <c r="G27" i="12"/>
  <c r="D27" i="12"/>
  <c r="J31" i="12" l="1"/>
  <c r="J27" i="12" l="1"/>
  <c r="J29" i="12" l="1"/>
</calcChain>
</file>

<file path=xl/sharedStrings.xml><?xml version="1.0" encoding="utf-8"?>
<sst xmlns="http://schemas.openxmlformats.org/spreadsheetml/2006/main" count="81" uniqueCount="72">
  <si>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</si>
  <si>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</si>
  <si>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</si>
  <si>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</si>
  <si>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</si>
  <si>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</si>
  <si>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</si>
  <si>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</si>
  <si>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</si>
  <si>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</si>
  <si>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</si>
  <si>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</si>
  <si>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</si>
  <si>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</si>
  <si>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</si>
  <si>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</si>
  <si>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</si>
  <si>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</si>
  <si>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</si>
  <si>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</si>
  <si>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</si>
  <si>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</si>
  <si>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</si>
  <si>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</si>
  <si>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</si>
  <si>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</si>
  <si>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</si>
  <si>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</si>
  <si>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</si>
  <si>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</si>
  <si>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</si>
  <si>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</si>
  <si>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</si>
  <si>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</si>
  <si>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</si>
  <si>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</si>
  <si>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</si>
  <si>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</si>
  <si>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Исполнитель :  ДОДС Ярошенко А.А.</t>
  </si>
  <si>
    <t>Кондинский ф-л 
АО "ЮРЭСК"</t>
  </si>
  <si>
    <t xml:space="preserve">п. Междуреченский </t>
  </si>
  <si>
    <t>МТЗ-1</t>
  </si>
  <si>
    <t>СЗ/ЖО-2</t>
  </si>
  <si>
    <t>МТЗ-2</t>
  </si>
  <si>
    <t>ПС 110 кВ Юмас, 
КВЛ-10 кВ Станция</t>
  </si>
  <si>
    <t>п. Куминский</t>
  </si>
  <si>
    <t>МТЗ</t>
  </si>
  <si>
    <t>Причина отключения устанавливается.</t>
  </si>
  <si>
    <t>СЗ/ЖО-0</t>
  </si>
  <si>
    <t xml:space="preserve">АО "ЮРЭСК" 
г. Ханты-Мансийск </t>
  </si>
  <si>
    <t>г. Ханты-Мансийск</t>
  </si>
  <si>
    <t>ВЛ-110 кВ Фоминская-Югра-1</t>
  </si>
  <si>
    <t>НВЧЗ</t>
  </si>
  <si>
    <t xml:space="preserve">Опора №105 (32,7 км от ПС 220 кВ Югра) следы перекрытия c провода ф. "А" (средняя) на траверсу по поверхности поддерживающей гирлянды изоляторов по продуктам жизнедеятельности птиц. </t>
  </si>
  <si>
    <t>работа защит устанавливается</t>
  </si>
  <si>
    <t>ЖО-0,
СЗО-7</t>
  </si>
  <si>
    <t>Няганьский филиал АО "ЮРЭСК"</t>
  </si>
  <si>
    <t>г.Нягань</t>
  </si>
  <si>
    <t>Повреждение оборудования на ТП 10 кВ "Римера-Сервис" (потребительская).</t>
  </si>
  <si>
    <t>за период с 08:00 05.05.25 по 08:00 12.05.25.</t>
  </si>
  <si>
    <t>На ЛР-10 кВ №14 разрушение изолятора ф.В., отключена КТП 10 кВ ДРСУ-2 (ЛР-10 кВ №14, КТП 10 кВ ДРСУ-2 абонентские).</t>
  </si>
  <si>
    <t>ПС 110 кВ Чульчам, КЛ-10 кВ РП-1-1</t>
  </si>
  <si>
    <t>СЗ/ЖО-4</t>
  </si>
  <si>
    <t>п. Пырьях, п. Нялино,   п. Кышик</t>
  </si>
  <si>
    <t>ЮТЭК-Конда ПО "Ханты-Мансийский   р-н"</t>
  </si>
  <si>
    <t>РП 10 кВ № 5-14,
ВЛ-10 кВ ВМУ</t>
  </si>
  <si>
    <t>ПС 110 кВ Кума,
ВЛ-6 кВ Поселок</t>
  </si>
  <si>
    <t>КПП 20 кВ № 18-4040 Сыньеганский,
ВЛ-20 кВ Пырьях</t>
  </si>
  <si>
    <t>да</t>
  </si>
  <si>
    <t>Итого -7 отключений, из них в сетях ЮРЭСК - 3</t>
  </si>
  <si>
    <t xml:space="preserve">ОЗЗ, отключена персоналом </t>
  </si>
  <si>
    <t>Разрушение соединительной муфты  КЛ-10 ф.РП 3-01-3-02-1.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</si>
</sst>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1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70" fillId="2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center" vertical="center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166" fontId="63" fillId="6" borderId="1" xfId="876" applyNumberFormat="1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7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3" fillId="4" borderId="1" xfId="876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40"/>
  <sheetViews>
    <sheetView tabSelected="1" zoomScale="85" zoomScaleNormal="85" zoomScaleSheetLayoutView="70" workbookViewId="0">
      <selection activeCell="E12" sqref="E1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A1" s="6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61"/>
    </row>
    <row r="2" spans="1:16" ht="15.75" x14ac:dyDescent="0.25">
      <c r="A2" s="95" t="s">
        <v>23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6" ht="15.75" x14ac:dyDescent="0.2">
      <c r="A3" s="99" t="s">
        <v>59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6" ht="15.75" x14ac:dyDescent="0.2">
      <c r="A4" s="100" t="s">
        <v>11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1:16" x14ac:dyDescent="0.2">
      <c r="A5" s="96" t="s">
        <v>14</v>
      </c>
      <c r="B5" s="96" t="s">
        <v>4</v>
      </c>
      <c r="C5" s="97" t="s">
        <v>6</v>
      </c>
      <c r="D5" s="96" t="s">
        <v>3</v>
      </c>
      <c r="E5" s="96" t="s">
        <v>7</v>
      </c>
      <c r="F5" s="96" t="s">
        <v>5</v>
      </c>
      <c r="G5" s="96"/>
      <c r="H5" s="96" t="s">
        <v>10</v>
      </c>
      <c r="I5" s="96" t="s">
        <v>9</v>
      </c>
      <c r="J5" s="96" t="s">
        <v>26</v>
      </c>
      <c r="K5" s="96" t="s">
        <v>0</v>
      </c>
      <c r="L5" s="96" t="s">
        <v>8</v>
      </c>
      <c r="M5" s="96" t="s">
        <v>24</v>
      </c>
      <c r="N5" s="96" t="s">
        <v>25</v>
      </c>
    </row>
    <row r="6" spans="1:16" ht="52.5" customHeight="1" x14ac:dyDescent="0.2">
      <c r="A6" s="96"/>
      <c r="B6" s="96"/>
      <c r="C6" s="98"/>
      <c r="D6" s="96"/>
      <c r="E6" s="96"/>
      <c r="F6" s="54" t="s">
        <v>1</v>
      </c>
      <c r="G6" s="54" t="s">
        <v>2</v>
      </c>
      <c r="H6" s="96"/>
      <c r="I6" s="96"/>
      <c r="J6" s="96"/>
      <c r="K6" s="113"/>
      <c r="L6" s="96"/>
      <c r="M6" s="96"/>
      <c r="N6" s="96"/>
    </row>
    <row r="7" spans="1:16" ht="39.950000000000003" customHeight="1" x14ac:dyDescent="0.2">
      <c r="A7" s="54">
        <v>1</v>
      </c>
      <c r="B7" s="77" t="s">
        <v>56</v>
      </c>
      <c r="C7" s="117" t="s">
        <v>57</v>
      </c>
      <c r="D7" s="55" t="s">
        <v>65</v>
      </c>
      <c r="E7" s="53" t="s">
        <v>46</v>
      </c>
      <c r="F7" s="45">
        <v>45782.655555555553</v>
      </c>
      <c r="G7" s="45">
        <v>45782.69027777778</v>
      </c>
      <c r="H7" s="46">
        <f>G7-F7</f>
        <v>3.4722222226264421E-2</v>
      </c>
      <c r="I7" s="56">
        <v>91</v>
      </c>
      <c r="J7" s="47">
        <v>0</v>
      </c>
      <c r="K7" s="50" t="s">
        <v>58</v>
      </c>
      <c r="L7" s="48" t="s">
        <v>48</v>
      </c>
      <c r="M7" s="52">
        <v>10</v>
      </c>
      <c r="N7" s="53" t="s">
        <v>37</v>
      </c>
      <c r="O7" s="43">
        <v>1</v>
      </c>
    </row>
    <row r="8" spans="1:16" ht="39.950000000000003" customHeight="1" x14ac:dyDescent="0.2">
      <c r="A8" s="69">
        <v>2</v>
      </c>
      <c r="B8" s="78"/>
      <c r="C8" s="118"/>
      <c r="D8" s="73" t="s">
        <v>61</v>
      </c>
      <c r="E8" s="70" t="s">
        <v>70</v>
      </c>
      <c r="F8" s="45">
        <v>45786.120833333334</v>
      </c>
      <c r="G8" s="45">
        <v>45786.165972222225</v>
      </c>
      <c r="H8" s="46">
        <f>G8-F8</f>
        <v>4.5138888890505768E-2</v>
      </c>
      <c r="I8" s="72">
        <v>244</v>
      </c>
      <c r="J8" s="47">
        <v>1200</v>
      </c>
      <c r="K8" s="76" t="s">
        <v>71</v>
      </c>
      <c r="L8" s="48" t="s">
        <v>62</v>
      </c>
      <c r="M8" s="74">
        <v>2</v>
      </c>
      <c r="N8" s="75" t="s">
        <v>68</v>
      </c>
      <c r="O8" s="43"/>
    </row>
    <row r="9" spans="1:16" ht="39.950000000000003" customHeight="1" x14ac:dyDescent="0.2">
      <c r="A9" s="54">
        <v>3</v>
      </c>
      <c r="B9" s="77" t="s">
        <v>39</v>
      </c>
      <c r="C9" s="114" t="s">
        <v>40</v>
      </c>
      <c r="D9" s="114" t="s">
        <v>44</v>
      </c>
      <c r="E9" s="56" t="s">
        <v>41</v>
      </c>
      <c r="F9" s="45">
        <v>45782.013194444444</v>
      </c>
      <c r="G9" s="45">
        <v>45782.022222222222</v>
      </c>
      <c r="H9" s="46">
        <f>G9-F9</f>
        <v>9.0277777781011537E-3</v>
      </c>
      <c r="I9" s="49">
        <v>155</v>
      </c>
      <c r="J9" s="115">
        <v>630</v>
      </c>
      <c r="K9" s="116" t="s">
        <v>60</v>
      </c>
      <c r="L9" s="101" t="s">
        <v>42</v>
      </c>
      <c r="M9" s="102">
        <v>7</v>
      </c>
      <c r="N9" s="103" t="s">
        <v>37</v>
      </c>
      <c r="O9" s="43">
        <v>1</v>
      </c>
    </row>
    <row r="10" spans="1:16" ht="39.950000000000003" customHeight="1" x14ac:dyDescent="0.2">
      <c r="A10" s="69">
        <v>4</v>
      </c>
      <c r="B10" s="104"/>
      <c r="C10" s="114"/>
      <c r="D10" s="114"/>
      <c r="E10" s="56" t="s">
        <v>43</v>
      </c>
      <c r="F10" s="45">
        <v>45782.031944444447</v>
      </c>
      <c r="G10" s="45">
        <v>45782.0625</v>
      </c>
      <c r="H10" s="46">
        <f>G10-F10</f>
        <v>3.0555555553291924E-2</v>
      </c>
      <c r="I10" s="49">
        <v>525</v>
      </c>
      <c r="J10" s="115"/>
      <c r="K10" s="116"/>
      <c r="L10" s="101"/>
      <c r="M10" s="102"/>
      <c r="N10" s="103"/>
      <c r="O10" s="43">
        <v>1</v>
      </c>
    </row>
    <row r="11" spans="1:16" ht="39.950000000000003" customHeight="1" x14ac:dyDescent="0.2">
      <c r="A11" s="69">
        <v>5</v>
      </c>
      <c r="B11" s="78"/>
      <c r="C11" s="71" t="s">
        <v>45</v>
      </c>
      <c r="D11" s="55" t="s">
        <v>66</v>
      </c>
      <c r="E11" s="56" t="s">
        <v>46</v>
      </c>
      <c r="F11" s="45">
        <v>45782.451388888891</v>
      </c>
      <c r="G11" s="45">
        <v>45782.453472222223</v>
      </c>
      <c r="H11" s="46">
        <f>G11-F11</f>
        <v>2.0833333328482695E-3</v>
      </c>
      <c r="I11" s="49">
        <v>55</v>
      </c>
      <c r="J11" s="56">
        <v>630</v>
      </c>
      <c r="K11" s="66" t="s">
        <v>47</v>
      </c>
      <c r="L11" s="51" t="s">
        <v>42</v>
      </c>
      <c r="M11" s="52">
        <v>7</v>
      </c>
      <c r="N11" s="53" t="s">
        <v>68</v>
      </c>
      <c r="O11" s="43">
        <v>1</v>
      </c>
    </row>
    <row r="12" spans="1:16" ht="75" x14ac:dyDescent="0.2">
      <c r="A12" s="69">
        <v>6</v>
      </c>
      <c r="B12" s="62" t="s">
        <v>49</v>
      </c>
      <c r="C12" s="63" t="s">
        <v>50</v>
      </c>
      <c r="D12" s="55" t="s">
        <v>51</v>
      </c>
      <c r="E12" s="44" t="s">
        <v>52</v>
      </c>
      <c r="F12" s="57">
        <v>45783.299305555556</v>
      </c>
      <c r="G12" s="57">
        <v>45783.299305555556</v>
      </c>
      <c r="H12" s="58">
        <v>0</v>
      </c>
      <c r="I12" s="44">
        <v>0</v>
      </c>
      <c r="J12" s="44">
        <v>0</v>
      </c>
      <c r="K12" s="67" t="s">
        <v>53</v>
      </c>
      <c r="L12" s="59" t="s">
        <v>37</v>
      </c>
      <c r="M12" s="64">
        <v>9</v>
      </c>
      <c r="N12" s="59" t="s">
        <v>37</v>
      </c>
      <c r="O12" s="43">
        <v>1</v>
      </c>
    </row>
    <row r="13" spans="1:16" ht="56.25" x14ac:dyDescent="0.2">
      <c r="A13" s="69">
        <v>7</v>
      </c>
      <c r="B13" s="49" t="s">
        <v>64</v>
      </c>
      <c r="C13" s="71" t="s">
        <v>63</v>
      </c>
      <c r="D13" s="55" t="s">
        <v>67</v>
      </c>
      <c r="E13" s="53" t="s">
        <v>54</v>
      </c>
      <c r="F13" s="60">
        <v>45784.288194444445</v>
      </c>
      <c r="G13" s="60">
        <v>45784.298611111109</v>
      </c>
      <c r="H13" s="46">
        <f>G13-F13</f>
        <v>1.0416666664241347E-2</v>
      </c>
      <c r="I13" s="53">
        <v>230</v>
      </c>
      <c r="J13" s="56">
        <v>1800</v>
      </c>
      <c r="K13" s="68" t="s">
        <v>47</v>
      </c>
      <c r="L13" s="65" t="s">
        <v>55</v>
      </c>
      <c r="M13" s="52">
        <v>12</v>
      </c>
      <c r="N13" s="52" t="s">
        <v>68</v>
      </c>
      <c r="O13" s="43">
        <v>1</v>
      </c>
    </row>
    <row r="14" spans="1:16" ht="23.1" customHeight="1" x14ac:dyDescent="0.2">
      <c r="A14" s="31"/>
      <c r="B14" s="39"/>
      <c r="C14" s="32"/>
      <c r="D14" s="32"/>
      <c r="E14" s="33"/>
      <c r="F14" s="34"/>
      <c r="G14" s="34"/>
      <c r="H14" s="35"/>
      <c r="I14" s="40"/>
      <c r="J14" s="36"/>
      <c r="K14" s="41"/>
      <c r="L14" s="37"/>
      <c r="M14" s="38"/>
      <c r="N14" s="33"/>
      <c r="O14" s="19"/>
      <c r="P14" s="30"/>
    </row>
    <row r="15" spans="1:16" ht="24.95" customHeight="1" x14ac:dyDescent="0.2">
      <c r="B15" s="112" t="s">
        <v>69</v>
      </c>
      <c r="C15" s="112"/>
      <c r="D15" s="112"/>
      <c r="E15" s="11"/>
      <c r="F15" s="12"/>
      <c r="G15" s="12"/>
      <c r="H15" s="13"/>
      <c r="I15" s="11"/>
      <c r="J15" s="28"/>
      <c r="K15" s="14"/>
      <c r="L15" s="16"/>
      <c r="M15" s="16"/>
      <c r="N15" s="16"/>
    </row>
    <row r="16" spans="1:16" ht="18.75" x14ac:dyDescent="0.2">
      <c r="B16" s="109" t="s">
        <v>15</v>
      </c>
      <c r="C16" s="109"/>
      <c r="D16" s="26">
        <v>3</v>
      </c>
      <c r="F16" s="12"/>
      <c r="G16" s="17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110" t="s">
        <v>16</v>
      </c>
      <c r="C17" s="111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x14ac:dyDescent="0.2">
      <c r="B18" s="110" t="s">
        <v>17</v>
      </c>
      <c r="C18" s="111"/>
      <c r="D18" s="26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84" t="s">
        <v>18</v>
      </c>
      <c r="C19" s="85"/>
      <c r="D19" s="26">
        <v>0</v>
      </c>
      <c r="E19" s="10"/>
      <c r="F19" s="16"/>
      <c r="G19" s="16"/>
      <c r="H19" s="16"/>
      <c r="I19" s="16"/>
      <c r="J19" s="16"/>
      <c r="K19" s="12"/>
      <c r="L19" s="16"/>
      <c r="M19" s="16"/>
      <c r="N19" s="16"/>
    </row>
    <row r="20" spans="2:14" ht="18.75" x14ac:dyDescent="0.2">
      <c r="B20" s="90" t="s">
        <v>12</v>
      </c>
      <c r="C20" s="91"/>
      <c r="D20" s="26">
        <v>1</v>
      </c>
      <c r="E20" s="3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88" t="s">
        <v>18</v>
      </c>
      <c r="C21" s="89"/>
      <c r="D21" s="26">
        <v>0</v>
      </c>
      <c r="E21" s="10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2">
      <c r="B22" s="86" t="s">
        <v>19</v>
      </c>
      <c r="C22" s="87"/>
      <c r="D22" s="26">
        <v>1</v>
      </c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customHeight="1" x14ac:dyDescent="0.2">
      <c r="B23" s="82" t="s">
        <v>20</v>
      </c>
      <c r="C23" s="83"/>
      <c r="D23" s="27">
        <v>2</v>
      </c>
      <c r="E23" s="5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18.75" x14ac:dyDescent="0.2">
      <c r="B24" s="107" t="s">
        <v>22</v>
      </c>
      <c r="C24" s="108"/>
      <c r="D24" s="26">
        <v>0</v>
      </c>
      <c r="E24" s="5"/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18.75" customHeight="1" x14ac:dyDescent="0.2">
      <c r="B25" s="92" t="s">
        <v>21</v>
      </c>
      <c r="C25" s="93"/>
      <c r="D25" s="26">
        <v>0</v>
      </c>
      <c r="F25" s="16"/>
      <c r="G25" s="16"/>
      <c r="H25" s="16"/>
      <c r="I25" s="16"/>
      <c r="J25" s="16"/>
      <c r="K25" s="16"/>
      <c r="L25" s="16"/>
      <c r="M25" s="16"/>
      <c r="N25" s="16"/>
    </row>
    <row r="26" spans="2:14" ht="7.5" customHeight="1" x14ac:dyDescent="0.2">
      <c r="B26" s="6"/>
      <c r="C26" s="6"/>
      <c r="D26" s="2"/>
      <c r="F26" s="16"/>
      <c r="G26" s="16"/>
      <c r="H26" s="16"/>
      <c r="I26" s="16"/>
      <c r="J26" s="16"/>
      <c r="K26" s="16"/>
      <c r="L26" s="16"/>
      <c r="M26" s="16"/>
      <c r="N26" s="16"/>
    </row>
    <row r="27" spans="2:14" ht="60.75" customHeight="1" x14ac:dyDescent="0.2">
      <c r="B27" s="80" t="s">
        <v>27</v>
      </c>
      <c r="C27" s="81"/>
      <c r="D27" s="20">
        <f>SUM(I7:I13)</f>
        <v>1300</v>
      </c>
      <c r="E27" s="105" t="s">
        <v>36</v>
      </c>
      <c r="F27" s="106"/>
      <c r="G27" s="20">
        <f>SUMIF(N7:N13,"да",I7:I13)</f>
        <v>529</v>
      </c>
      <c r="H27" s="105" t="s">
        <v>28</v>
      </c>
      <c r="I27" s="106"/>
      <c r="J27" s="20">
        <f>D27-G27</f>
        <v>771</v>
      </c>
      <c r="M27" s="1"/>
      <c r="N27" s="4"/>
    </row>
    <row r="28" spans="2:14" ht="6.75" customHeight="1" x14ac:dyDescent="0.2">
      <c r="B28" s="42"/>
      <c r="C28" s="42"/>
      <c r="D28" s="21"/>
      <c r="E28" s="22"/>
      <c r="F28" s="23"/>
      <c r="G28" s="22"/>
      <c r="H28" s="22"/>
      <c r="I28" s="23"/>
      <c r="J28" s="22"/>
      <c r="K28" s="18"/>
      <c r="L28" s="1"/>
      <c r="M28" s="1"/>
      <c r="N28" s="4"/>
    </row>
    <row r="29" spans="2:14" ht="51" customHeight="1" x14ac:dyDescent="0.2">
      <c r="B29" s="80" t="s">
        <v>29</v>
      </c>
      <c r="C29" s="81"/>
      <c r="D29" s="29">
        <f>SUM(H7:H13)</f>
        <v>0.13194444444525288</v>
      </c>
      <c r="E29" s="105" t="s">
        <v>30</v>
      </c>
      <c r="F29" s="106"/>
      <c r="G29" s="24">
        <f>SUMIF(N7:N13,"да",H7:H13)</f>
        <v>5.7638888887595385E-2</v>
      </c>
      <c r="H29" s="105" t="s">
        <v>31</v>
      </c>
      <c r="I29" s="106"/>
      <c r="J29" s="24">
        <f>D29-G29</f>
        <v>7.4305555557657499E-2</v>
      </c>
      <c r="M29" s="1"/>
      <c r="N29" s="4"/>
    </row>
    <row r="30" spans="2:14" ht="8.25" customHeight="1" x14ac:dyDescent="0.2">
      <c r="B30" s="42"/>
      <c r="C30" s="42"/>
      <c r="D30" s="25"/>
      <c r="E30" s="22"/>
      <c r="F30" s="22"/>
      <c r="G30" s="25" t="s">
        <v>35</v>
      </c>
      <c r="H30" s="22"/>
      <c r="I30" s="22"/>
      <c r="J30" s="25"/>
      <c r="M30" s="1"/>
      <c r="N30" s="4"/>
    </row>
    <row r="31" spans="2:14" ht="51" customHeight="1" x14ac:dyDescent="0.2">
      <c r="B31" s="80" t="s">
        <v>32</v>
      </c>
      <c r="C31" s="81"/>
      <c r="D31" s="20">
        <v>7</v>
      </c>
      <c r="E31" s="105" t="s">
        <v>33</v>
      </c>
      <c r="F31" s="106"/>
      <c r="G31" s="20">
        <v>3</v>
      </c>
      <c r="H31" s="105" t="s">
        <v>34</v>
      </c>
      <c r="I31" s="106"/>
      <c r="J31" s="20">
        <f>D31-G31</f>
        <v>4</v>
      </c>
      <c r="M31" s="1"/>
      <c r="N31" s="4"/>
    </row>
    <row r="32" spans="2:14" ht="22.5" x14ac:dyDescent="0.2">
      <c r="B32" s="7" t="s">
        <v>13</v>
      </c>
      <c r="C32" s="7"/>
      <c r="G32" s="9"/>
      <c r="H32" s="9"/>
      <c r="I32" s="9"/>
      <c r="J32" s="9"/>
      <c r="K32" s="9"/>
      <c r="L32" s="4"/>
      <c r="M32" s="4"/>
      <c r="N32" s="4"/>
    </row>
    <row r="33" spans="2:13" ht="12.75" customHeight="1" x14ac:dyDescent="0.2">
      <c r="B33" s="79" t="s">
        <v>38</v>
      </c>
      <c r="C33" s="79"/>
      <c r="G33" s="9"/>
      <c r="H33" s="9"/>
      <c r="I33" s="9"/>
      <c r="J33" s="9"/>
      <c r="K33" s="9"/>
      <c r="L33" s="4"/>
      <c r="M33" s="4"/>
    </row>
    <row r="34" spans="2:13" x14ac:dyDescent="0.2">
      <c r="F34" s="15"/>
      <c r="G34" s="15"/>
      <c r="H34" s="15"/>
    </row>
    <row r="36" spans="2:13" x14ac:dyDescent="0.2">
      <c r="E36" s="8">
        <v>7</v>
      </c>
    </row>
    <row r="40" spans="2:13" ht="18.75" x14ac:dyDescent="0.2">
      <c r="F40" s="12"/>
      <c r="G40" s="12"/>
    </row>
  </sheetData>
  <sortState ref="B7:N10">
    <sortCondition ref="F7:F10"/>
  </sortState>
  <mergeCells count="48">
    <mergeCell ref="K5:K6"/>
    <mergeCell ref="C9:C10"/>
    <mergeCell ref="D9:D10"/>
    <mergeCell ref="J9:J10"/>
    <mergeCell ref="K9:K10"/>
    <mergeCell ref="C7:C8"/>
    <mergeCell ref="L9:L10"/>
    <mergeCell ref="M9:M10"/>
    <mergeCell ref="N9:N10"/>
    <mergeCell ref="B9:B11"/>
    <mergeCell ref="H31:I31"/>
    <mergeCell ref="B24:C24"/>
    <mergeCell ref="H27:I27"/>
    <mergeCell ref="E29:F29"/>
    <mergeCell ref="H29:I29"/>
    <mergeCell ref="B16:C16"/>
    <mergeCell ref="B17:C17"/>
    <mergeCell ref="B15:D15"/>
    <mergeCell ref="B18:C18"/>
    <mergeCell ref="E31:F31"/>
    <mergeCell ref="E27:F27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7:B8"/>
    <mergeCell ref="B33:C33"/>
    <mergeCell ref="B31:C31"/>
    <mergeCell ref="B29:C29"/>
    <mergeCell ref="B23:C23"/>
    <mergeCell ref="B19:C19"/>
    <mergeCell ref="B22:C22"/>
    <mergeCell ref="B21:C21"/>
    <mergeCell ref="B20:C20"/>
    <mergeCell ref="B25:C25"/>
    <mergeCell ref="B27:C2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2025-05-12T04:08:22Z</dcterms:modified>
</cp:coreProperties>
</file>