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5\"/>
    </mc:Choice>
  </mc:AlternateContent>
  <bookViews>
    <workbookView showSheetTabs="0" xWindow="0" yWindow="0" windowWidth="28800" windowHeight="12440" tabRatio="592"/>
  </bookViews>
  <sheets>
    <sheet name="Суточная ведомость" sheetId="12" r:id="rId1"/>
  </sheets>
  <definedNames>
    <definedName name="А1">'Суточная ведомость'!$HN$6</definedName>
  </definedNames>
  <calcPr calcId="162913"/>
</workbook>
</file>

<file path=xl/calcChain.xml><?xml version="1.0" encoding="utf-8"?>
<calcChain xmlns="http://schemas.openxmlformats.org/spreadsheetml/2006/main">
  <c r="D53" i="12" l="1"/>
  <c r="H33" i="12"/>
  <c r="H39" i="12"/>
  <c r="H37" i="12"/>
  <c r="H35" i="12"/>
  <c r="H27" i="12"/>
  <c r="H26" i="12"/>
  <c r="H25" i="12"/>
  <c r="H21" i="12"/>
  <c r="H20" i="12" l="1"/>
  <c r="H16" i="12"/>
  <c r="G57" i="12" l="1"/>
  <c r="G53" i="12"/>
  <c r="D57" i="12"/>
  <c r="D55" i="12" l="1"/>
  <c r="G55" i="12" l="1"/>
  <c r="J57" i="12"/>
  <c r="J53" i="12"/>
  <c r="J55" i="12" l="1"/>
</calcChain>
</file>

<file path=xl/sharedStrings.xml><?xml version="1.0" encoding="utf-8"?>
<sst xmlns="http://schemas.openxmlformats.org/spreadsheetml/2006/main" count="239" uniqueCount="136">
  <si>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</si>
  <si>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</si>
  <si>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</si>
  <si>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</si>
  <si>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</si>
  <si>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</si>
  <si>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</si>
  <si>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</si>
  <si>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</si>
  <si>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</si>
  <si>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</si>
  <si>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</si>
  <si>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</si>
  <si>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</si>
  <si>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</si>
  <si>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</si>
  <si>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</si>
  <si>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</si>
  <si>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</si>
  <si>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</si>
  <si>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</si>
  <si>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</si>
  <si>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</si>
  <si>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</si>
  <si>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</si>
  <si>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</si>
  <si>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</si>
  <si>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</si>
  <si>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</si>
  <si>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</si>
  <si>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</si>
  <si>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</si>
  <si>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</si>
  <si>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</si>
  <si>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</si>
  <si>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</si>
  <si>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</si>
  <si>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Исполнитель :  ДОДС Ярошенко А.А.</t>
  </si>
  <si>
    <t>да</t>
  </si>
  <si>
    <t>нет</t>
  </si>
  <si>
    <t>Няганский ф-л 
АО "ЮРЭСК"</t>
  </si>
  <si>
    <t>г. Нягань</t>
  </si>
  <si>
    <t>ЮТЭК-Конда ПО "Ханты-Мансийский р-н"</t>
  </si>
  <si>
    <t>ТО, УАПВ</t>
  </si>
  <si>
    <t>ЮТЭК-Когалым</t>
  </si>
  <si>
    <t>г. Когалым</t>
  </si>
  <si>
    <t>за период с 08:00 04.05.26 по 08:00 11.05.26.</t>
  </si>
  <si>
    <t>п. Шапша</t>
  </si>
  <si>
    <t>ПС 110 кВ ГИБДД, 
КВЛ-10 кВ Шапша-2</t>
  </si>
  <si>
    <t>ТО, УРПВ</t>
  </si>
  <si>
    <t>Причина отключения устанавливается (сильный ветер, гроза).</t>
  </si>
  <si>
    <t>ЖО/СЗ - 0</t>
  </si>
  <si>
    <t>Березовский ф-л 
АО "ЮРЭСК"</t>
  </si>
  <si>
    <t>п. Шайтанка</t>
  </si>
  <si>
    <t>КПП 20 кВ Березово,
ВЛ-20 кВ Шайтанка</t>
  </si>
  <si>
    <t>отключена персоналом</t>
  </si>
  <si>
    <t>Срыв провода с изолятора ф. С оп. 175. 
11:02 потребители п. Шайтанка переведены на ДЭС. 
18:20 введена в работу ВЛ-20 кВ Шайтанка.</t>
  </si>
  <si>
    <t>п. Березово</t>
  </si>
  <si>
    <t>ВЛ 110 кВ Игрим-Березово-2</t>
  </si>
  <si>
    <t>1 ст. ТНЗНП,
УАПВ</t>
  </si>
  <si>
    <t>ИМФ ПС Игрим: L = 60,8 км, ф. С-0, 3Io = 0,42 кА, 3Uo = 19,2 кВ, Iк = 0,64 кА. Причина отключения устанавливается.</t>
  </si>
  <si>
    <t>РТП 10 кВ №5-20, 
ВЛ-10 кВ ф. Южный</t>
  </si>
  <si>
    <t>ОЗЗ, НАПВ</t>
  </si>
  <si>
    <t>На оп.№29 разрушение РВО-10.</t>
  </si>
  <si>
    <t>Советский ф-л
АО "ЮРЭСК"</t>
  </si>
  <si>
    <t>г. Советский</t>
  </si>
  <si>
    <t>ЦРП 10 кВ "Советский", 
ВЛ-10 кВ Юбилейный</t>
  </si>
  <si>
    <t>Повреждение опорного изолятора ф.С на ЛР-10 оп.№11/1/3. (снижение сопротивления изоляции фазы «С»)</t>
  </si>
  <si>
    <t>ЖО/СЗ - 3</t>
  </si>
  <si>
    <t>п. Пионерский</t>
  </si>
  <si>
    <t>ПС 110 кВ Алябьево,  
ВЛ-10 кВ Мечта</t>
  </si>
  <si>
    <t>МТЗ, НАПВ</t>
  </si>
  <si>
    <t>Причина устанавливается (сильный ветер, гроза).</t>
  </si>
  <si>
    <t>ПС 110 кВ Алябьево,  
КВЛ-10 кВ Пионерский-1</t>
  </si>
  <si>
    <t>МТЗ, УАПВ</t>
  </si>
  <si>
    <t>Отгорание проводов ф. А,В,С в пролетах оп.№38-39, отгорание провода фазы С в пролете оп.№39-40 вследствие удара молниии (сильный ветер, гроза).</t>
  </si>
  <si>
    <t xml:space="preserve">АО "ЮРЭСК" 
г. Ханты-Мансийск </t>
  </si>
  <si>
    <t>д. Ярки</t>
  </si>
  <si>
    <t>ПС-35 кВ Ярки, КВЛ-10 Базьяны</t>
  </si>
  <si>
    <t>МТЗ, УРПВ</t>
  </si>
  <si>
    <t>Причина отключения устанавливается (дождь, порывистый ветер).</t>
  </si>
  <si>
    <t>Кондинский ф-л 
АО "ЮРЭСК"</t>
  </si>
  <si>
    <t>п. Междуреченский</t>
  </si>
  <si>
    <t xml:space="preserve">ПС 110 кВ Юмас,                              КВЛ-10 кВ Вокзал </t>
  </si>
  <si>
    <t>МТЗ, НРПВ</t>
  </si>
  <si>
    <t>Падение дерева в пролетах оп№39-40 (дождь, порывистый ветер).</t>
  </si>
  <si>
    <t>п. Ушья</t>
  </si>
  <si>
    <t xml:space="preserve">ПС 110 кВ Сухой бор,                              ВЛ-6 кВ Восток-1 </t>
  </si>
  <si>
    <t>ТО</t>
  </si>
  <si>
    <t>н/д</t>
  </si>
  <si>
    <t xml:space="preserve">ПС 35 кВ Мулымская,                              ВЛ-6 кВ Ушьинский </t>
  </si>
  <si>
    <t>СЗО/ЖО-3</t>
  </si>
  <si>
    <t>ПС 35 кВ Мулымская,                              ВЛ-6 кВ Пионерлагерь</t>
  </si>
  <si>
    <t>СЗО/ЖО-5</t>
  </si>
  <si>
    <t>п. Мулымья</t>
  </si>
  <si>
    <t>ПС 110 кВ Сухой бор,                              ВЛ-6 кВ Восток-2</t>
  </si>
  <si>
    <t>СЗО/ЖО-4</t>
  </si>
  <si>
    <t>п. Половинка</t>
  </si>
  <si>
    <t xml:space="preserve">ПС 35кВ Половинка,                              ВЛ-10 кВ Поселок-1 </t>
  </si>
  <si>
    <t>СЗО/ЖО-2</t>
  </si>
  <si>
    <t>ПС 220 кВ Вандмтор, 
ВЛ-10 кВ ф.УПТК</t>
  </si>
  <si>
    <t>РП-15, ВЛ-10 кВ ф.УДС</t>
  </si>
  <si>
    <t>РП-20, ВЛ-10 кВ ф. Промбаза</t>
  </si>
  <si>
    <t>РП-20, ВЛ-10 кВ ф.17-12</t>
  </si>
  <si>
    <t>РП-20, ВЛ-10 кВ ф.Геологов</t>
  </si>
  <si>
    <t>ПС 110 кВ Чара, 
ВЛ-10 кВ Финский комплекс</t>
  </si>
  <si>
    <t>ПС 220 кВ Вандмтор, 
ВЛ-10 кВ ф.Земснаряд</t>
  </si>
  <si>
    <t>Причина падение дерева на ВЛ в пролетах оп. №26-27  (снег, порывистый ветер).</t>
  </si>
  <si>
    <t>пгт. Октябрьское</t>
  </si>
  <si>
    <t>ПС 110 кВ Кода, 
ВЛ-10 кВ ф.Кормужиханка</t>
  </si>
  <si>
    <t>г. Югорск</t>
  </si>
  <si>
    <t>ПС 110 кВ Геологическая, 
ВЛ-10 кВ Жил. Поселок-2</t>
  </si>
  <si>
    <t>Повреждение РУ-10 кВ на ТП 10 кВ №13-17 "ГК Кедр" (потребительская).</t>
  </si>
  <si>
    <t>ПС 110 кВ Советская, 
ВЛ-10 кВ МК-156</t>
  </si>
  <si>
    <t>п. Светлый</t>
  </si>
  <si>
    <t>ПС 110 кВ Пунга,                                     ВЛ-6 кВ Промзона</t>
  </si>
  <si>
    <t>п. Троица</t>
  </si>
  <si>
    <t>ПС 110 кВ Луговская, 
ВЛ-10 кВ Троица-2</t>
  </si>
  <si>
    <t>п. Ягурьях</t>
  </si>
  <si>
    <t>ВЛ-6 кВ Ягурьях отпайка на ТП-18-4013</t>
  </si>
  <si>
    <t>Причина падение дерева на ВЛ, обрыв провода ф. А,В,С в пролетах оп. №7-12 (снег, порывистый ветер).</t>
  </si>
  <si>
    <t>ПС 35 кВ №21 Водозабор, В-10 кВ яч.13</t>
  </si>
  <si>
    <t>Причина отключения устанавливается, сильный ветер,снег.</t>
  </si>
  <si>
    <t>Аварийное отключение ВЛ-110 кВ Урай-Новая-1, ВЛ-110 кВ Урай-Новая-2 (ВЛ на балансе Россети Тюмень)</t>
  </si>
  <si>
    <t>Причина отключения устанавливается, ВЛ на балансе РЭС-Запад.</t>
  </si>
  <si>
    <t>ТО, НАПВ, НРПВ</t>
  </si>
  <si>
    <t>ТО, НАПВ, УРПВ</t>
  </si>
  <si>
    <t>Касание проводов ветками деревьев в пролетах оп.№49/1-49/2, 49/4-49/5  ВЛ 6кВ ф.№5 (мокрый снег, образование наледи, порывистый ветер).</t>
  </si>
  <si>
    <t>Причина падение деревьев на ВЛ в пролетах оп. №7-9 (снег, порывистый ветер).</t>
  </si>
  <si>
    <t>Падение опоры оп.№13 (снег, порывистый ветер).</t>
  </si>
  <si>
    <t>Разрушение изоляторов оп.40 (дождь, порывистый ветер).</t>
  </si>
  <si>
    <t>СЗО/ЖО-1</t>
  </si>
  <si>
    <t>Касание проводов ветками деревьев в пролетах оп.№68/1-68/11 ВЛ 6кВ ф.№5 (мокрый снег, образование наледи, порывистый ветер).</t>
  </si>
  <si>
    <t xml:space="preserve">Причина отключения 1. ТП 16-199(Потребительская) КЗ в РУ-10кВ, 2. пробой изолятора оп№7/8. Участок ВЛ от оп№36 включили в 14:42. </t>
  </si>
  <si>
    <t>Повреждение Тр-ра на ТП 10 кВ №9-14-10 "Кедровая".ТП включили 10.05.26 в 03:43</t>
  </si>
  <si>
    <t>Причина отключения устанавливается (дождь, порывистый ветер). Повреждение в сетях вышестоящей организации Урайэнергонефть.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</si>
</sst>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 tint="-4.9989318521683403E-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9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8" fillId="0" borderId="1" xfId="0" applyFont="1" applyBorder="1" applyAlignment="1">
      <alignment horizontal="left" vertical="center" wrapText="1"/>
    </xf>
    <xf numFmtId="0" fontId="68" fillId="0" borderId="1" xfId="0" applyFont="1" applyBorder="1" applyAlignment="1">
      <alignment horizontal="center" vertical="center"/>
    </xf>
    <xf numFmtId="0" fontId="63" fillId="0" borderId="1" xfId="0" applyFont="1" applyFill="1" applyBorder="1" applyAlignment="1">
      <alignment horizontal="center" vertical="center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8" fillId="0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8" fillId="6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vertical="center" wrapText="1"/>
    </xf>
    <xf numFmtId="0" fontId="68" fillId="2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68" fillId="0" borderId="1" xfId="0" applyFont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/>
    </xf>
    <xf numFmtId="0" fontId="60" fillId="6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center" vertical="center" wrapText="1"/>
    </xf>
    <xf numFmtId="0" fontId="60" fillId="4" borderId="1" xfId="0" applyNumberFormat="1" applyFont="1" applyFill="1" applyBorder="1" applyAlignment="1">
      <alignment horizontal="center" vertical="center" wrapText="1"/>
    </xf>
    <xf numFmtId="0" fontId="68" fillId="8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63" fillId="9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169" fontId="63" fillId="9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66"/>
  <sheetViews>
    <sheetView tabSelected="1" view="pageBreakPreview" topLeftCell="A15" zoomScale="70" zoomScaleNormal="93" zoomScaleSheetLayoutView="70" workbookViewId="0">
      <selection activeCell="H10" sqref="H10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6.453125" style="8" customWidth="1"/>
    <col min="5" max="5" width="34.4531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A1" s="28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28"/>
    </row>
    <row r="2" spans="1:15" ht="15" x14ac:dyDescent="0.3">
      <c r="A2" s="76" t="s">
        <v>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5" ht="15" x14ac:dyDescent="0.3">
      <c r="A3" s="80" t="s">
        <v>46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1:15" ht="15" x14ac:dyDescent="0.3">
      <c r="A4" s="81" t="s">
        <v>11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5" spans="1:15" x14ac:dyDescent="0.3">
      <c r="A5" s="77" t="s">
        <v>14</v>
      </c>
      <c r="B5" s="77" t="s">
        <v>4</v>
      </c>
      <c r="C5" s="78" t="s">
        <v>6</v>
      </c>
      <c r="D5" s="77" t="s">
        <v>3</v>
      </c>
      <c r="E5" s="77" t="s">
        <v>7</v>
      </c>
      <c r="F5" s="77" t="s">
        <v>5</v>
      </c>
      <c r="G5" s="77"/>
      <c r="H5" s="77" t="s">
        <v>10</v>
      </c>
      <c r="I5" s="77" t="s">
        <v>9</v>
      </c>
      <c r="J5" s="77" t="s">
        <v>26</v>
      </c>
      <c r="K5" s="77" t="s">
        <v>0</v>
      </c>
      <c r="L5" s="77" t="s">
        <v>8</v>
      </c>
      <c r="M5" s="77" t="s">
        <v>24</v>
      </c>
      <c r="N5" s="77" t="s">
        <v>25</v>
      </c>
    </row>
    <row r="6" spans="1:15" ht="52.5" customHeight="1" x14ac:dyDescent="0.3">
      <c r="A6" s="77"/>
      <c r="B6" s="77"/>
      <c r="C6" s="79"/>
      <c r="D6" s="77"/>
      <c r="E6" s="77"/>
      <c r="F6" s="51" t="s">
        <v>1</v>
      </c>
      <c r="G6" s="51" t="s">
        <v>2</v>
      </c>
      <c r="H6" s="77"/>
      <c r="I6" s="77"/>
      <c r="J6" s="77"/>
      <c r="K6" s="82"/>
      <c r="L6" s="77"/>
      <c r="M6" s="77"/>
      <c r="N6" s="77"/>
    </row>
    <row r="7" spans="1:15" ht="50.15" customHeight="1" x14ac:dyDescent="0.3">
      <c r="A7" s="51">
        <v>1</v>
      </c>
      <c r="B7" s="107" t="s">
        <v>76</v>
      </c>
      <c r="C7" s="63" t="s">
        <v>47</v>
      </c>
      <c r="D7" s="52" t="s">
        <v>48</v>
      </c>
      <c r="E7" s="53" t="s">
        <v>49</v>
      </c>
      <c r="F7" s="54">
        <v>46148.818749999999</v>
      </c>
      <c r="G7" s="54">
        <v>46148.861111111109</v>
      </c>
      <c r="H7" s="47">
        <v>4.2361111111111106E-2</v>
      </c>
      <c r="I7" s="36">
        <v>475</v>
      </c>
      <c r="J7" s="53">
        <v>500</v>
      </c>
      <c r="K7" s="55" t="s">
        <v>50</v>
      </c>
      <c r="L7" s="39" t="s">
        <v>51</v>
      </c>
      <c r="M7" s="53">
        <v>17</v>
      </c>
      <c r="N7" s="53" t="s">
        <v>39</v>
      </c>
      <c r="O7" s="35">
        <v>1</v>
      </c>
    </row>
    <row r="8" spans="1:15" ht="50.15" customHeight="1" x14ac:dyDescent="0.3">
      <c r="A8" s="51">
        <v>2</v>
      </c>
      <c r="B8" s="107"/>
      <c r="C8" s="63" t="s">
        <v>77</v>
      </c>
      <c r="D8" s="52" t="s">
        <v>78</v>
      </c>
      <c r="E8" s="53" t="s">
        <v>79</v>
      </c>
      <c r="F8" s="42">
        <v>46152.243055555555</v>
      </c>
      <c r="G8" s="42">
        <v>46152.3</v>
      </c>
      <c r="H8" s="47">
        <v>5.6944444444444443E-2</v>
      </c>
      <c r="I8" s="36">
        <v>234</v>
      </c>
      <c r="J8" s="53">
        <v>50</v>
      </c>
      <c r="K8" s="64" t="s">
        <v>80</v>
      </c>
      <c r="L8" s="39" t="s">
        <v>39</v>
      </c>
      <c r="M8" s="53">
        <v>0</v>
      </c>
      <c r="N8" s="53" t="s">
        <v>39</v>
      </c>
      <c r="O8" s="35">
        <v>1</v>
      </c>
    </row>
    <row r="9" spans="1:15" ht="50.15" customHeight="1" x14ac:dyDescent="0.3">
      <c r="A9" s="51">
        <v>3</v>
      </c>
      <c r="B9" s="103" t="s">
        <v>81</v>
      </c>
      <c r="C9" s="53" t="s">
        <v>82</v>
      </c>
      <c r="D9" s="61" t="s">
        <v>83</v>
      </c>
      <c r="E9" s="53" t="s">
        <v>84</v>
      </c>
      <c r="F9" s="42">
        <v>46151.890972222223</v>
      </c>
      <c r="G9" s="42">
        <v>46152.600694444445</v>
      </c>
      <c r="H9" s="59">
        <v>0.70972222222222225</v>
      </c>
      <c r="I9" s="38">
        <v>265</v>
      </c>
      <c r="J9" s="60">
        <v>0</v>
      </c>
      <c r="K9" s="66" t="s">
        <v>85</v>
      </c>
      <c r="L9" s="39" t="s">
        <v>39</v>
      </c>
      <c r="M9" s="40">
        <v>2</v>
      </c>
      <c r="N9" s="36" t="s">
        <v>39</v>
      </c>
      <c r="O9" s="35">
        <v>1</v>
      </c>
    </row>
    <row r="10" spans="1:15" ht="61.5" customHeight="1" x14ac:dyDescent="0.3">
      <c r="A10" s="51">
        <v>4</v>
      </c>
      <c r="B10" s="103"/>
      <c r="C10" s="53" t="s">
        <v>86</v>
      </c>
      <c r="D10" s="61" t="s">
        <v>87</v>
      </c>
      <c r="E10" s="53" t="s">
        <v>88</v>
      </c>
      <c r="F10" s="42">
        <v>46151.955555555556</v>
      </c>
      <c r="G10" s="42">
        <v>46151.999305555553</v>
      </c>
      <c r="H10" s="59">
        <v>4.3750000000000004E-2</v>
      </c>
      <c r="I10" s="38" t="s">
        <v>89</v>
      </c>
      <c r="J10" s="60">
        <v>2000</v>
      </c>
      <c r="K10" s="64" t="s">
        <v>135</v>
      </c>
      <c r="L10" s="39" t="s">
        <v>39</v>
      </c>
      <c r="M10" s="40">
        <v>0</v>
      </c>
      <c r="N10" s="36" t="s">
        <v>39</v>
      </c>
      <c r="O10" s="35">
        <v>1</v>
      </c>
    </row>
    <row r="11" spans="1:15" ht="50.15" customHeight="1" x14ac:dyDescent="0.3">
      <c r="A11" s="51">
        <v>5</v>
      </c>
      <c r="B11" s="103"/>
      <c r="C11" s="53" t="s">
        <v>86</v>
      </c>
      <c r="D11" s="61" t="s">
        <v>90</v>
      </c>
      <c r="E11" s="53"/>
      <c r="F11" s="42">
        <v>46152.041666666664</v>
      </c>
      <c r="G11" s="42">
        <v>46152.3125</v>
      </c>
      <c r="H11" s="59">
        <v>0.27083333333333331</v>
      </c>
      <c r="I11" s="38" t="s">
        <v>89</v>
      </c>
      <c r="J11" s="60">
        <v>800</v>
      </c>
      <c r="K11" s="66" t="s">
        <v>123</v>
      </c>
      <c r="L11" s="39" t="s">
        <v>91</v>
      </c>
      <c r="M11" s="40">
        <v>0</v>
      </c>
      <c r="N11" s="36" t="s">
        <v>39</v>
      </c>
      <c r="O11" s="35">
        <v>1</v>
      </c>
    </row>
    <row r="12" spans="1:15" ht="50.15" customHeight="1" x14ac:dyDescent="0.3">
      <c r="A12" s="51">
        <v>6</v>
      </c>
      <c r="B12" s="103"/>
      <c r="C12" s="53" t="s">
        <v>86</v>
      </c>
      <c r="D12" s="61" t="s">
        <v>92</v>
      </c>
      <c r="E12" s="53"/>
      <c r="F12" s="42">
        <v>46152.041666666664</v>
      </c>
      <c r="G12" s="42">
        <v>46152.3125</v>
      </c>
      <c r="H12" s="59">
        <v>0.27083333333333331</v>
      </c>
      <c r="I12" s="38" t="s">
        <v>89</v>
      </c>
      <c r="J12" s="60">
        <v>1010</v>
      </c>
      <c r="K12" s="66" t="s">
        <v>123</v>
      </c>
      <c r="L12" s="39" t="s">
        <v>93</v>
      </c>
      <c r="M12" s="40">
        <v>0</v>
      </c>
      <c r="N12" s="36" t="s">
        <v>39</v>
      </c>
      <c r="O12" s="35">
        <v>1</v>
      </c>
    </row>
    <row r="13" spans="1:15" ht="50.15" customHeight="1" x14ac:dyDescent="0.3">
      <c r="A13" s="51">
        <v>7</v>
      </c>
      <c r="B13" s="103"/>
      <c r="C13" s="53" t="s">
        <v>94</v>
      </c>
      <c r="D13" s="61" t="s">
        <v>95</v>
      </c>
      <c r="E13" s="53"/>
      <c r="F13" s="42">
        <v>46152.041666666664</v>
      </c>
      <c r="G13" s="42">
        <v>46152.3125</v>
      </c>
      <c r="H13" s="59">
        <v>0.27083333333333331</v>
      </c>
      <c r="I13" s="38" t="s">
        <v>89</v>
      </c>
      <c r="J13" s="60">
        <v>1100</v>
      </c>
      <c r="K13" s="66" t="s">
        <v>123</v>
      </c>
      <c r="L13" s="39" t="s">
        <v>96</v>
      </c>
      <c r="M13" s="40">
        <v>0</v>
      </c>
      <c r="N13" s="36" t="s">
        <v>39</v>
      </c>
      <c r="O13" s="35">
        <v>1</v>
      </c>
    </row>
    <row r="14" spans="1:15" ht="50.15" customHeight="1" x14ac:dyDescent="0.3">
      <c r="A14" s="51">
        <v>8</v>
      </c>
      <c r="B14" s="103"/>
      <c r="C14" s="53" t="s">
        <v>97</v>
      </c>
      <c r="D14" s="61" t="s">
        <v>98</v>
      </c>
      <c r="E14" s="53" t="s">
        <v>49</v>
      </c>
      <c r="F14" s="42">
        <v>46151.967361111114</v>
      </c>
      <c r="G14" s="42">
        <v>46152.060416666667</v>
      </c>
      <c r="H14" s="59">
        <v>0.11527777777777777</v>
      </c>
      <c r="I14" s="38">
        <v>1292</v>
      </c>
      <c r="J14" s="60">
        <v>950</v>
      </c>
      <c r="K14" s="64" t="s">
        <v>80</v>
      </c>
      <c r="L14" s="39" t="s">
        <v>99</v>
      </c>
      <c r="M14" s="40">
        <v>0</v>
      </c>
      <c r="N14" s="36" t="s">
        <v>38</v>
      </c>
      <c r="O14" s="35">
        <v>1</v>
      </c>
    </row>
    <row r="15" spans="1:15" ht="50.15" customHeight="1" x14ac:dyDescent="0.3">
      <c r="A15" s="51">
        <v>9</v>
      </c>
      <c r="B15" s="103"/>
      <c r="C15" s="53" t="s">
        <v>97</v>
      </c>
      <c r="D15" s="61" t="s">
        <v>98</v>
      </c>
      <c r="E15" s="53" t="s">
        <v>49</v>
      </c>
      <c r="F15" s="42">
        <v>46152.145833333336</v>
      </c>
      <c r="G15" s="42">
        <v>46152.149305555555</v>
      </c>
      <c r="H15" s="59">
        <v>3.472222222222222E-3</v>
      </c>
      <c r="I15" s="38">
        <v>39</v>
      </c>
      <c r="J15" s="60">
        <v>950</v>
      </c>
      <c r="K15" s="64" t="s">
        <v>80</v>
      </c>
      <c r="L15" s="39" t="s">
        <v>99</v>
      </c>
      <c r="M15" s="40">
        <v>0</v>
      </c>
      <c r="N15" s="36" t="s">
        <v>38</v>
      </c>
      <c r="O15" s="35">
        <v>1</v>
      </c>
    </row>
    <row r="16" spans="1:15" ht="54" x14ac:dyDescent="0.3">
      <c r="A16" s="51">
        <v>10</v>
      </c>
      <c r="B16" s="103" t="s">
        <v>52</v>
      </c>
      <c r="C16" s="36" t="s">
        <v>53</v>
      </c>
      <c r="D16" s="56" t="s">
        <v>54</v>
      </c>
      <c r="E16" s="57" t="s">
        <v>55</v>
      </c>
      <c r="F16" s="54">
        <v>46148.452777777777</v>
      </c>
      <c r="G16" s="54">
        <v>46148.459722222222</v>
      </c>
      <c r="H16" s="58">
        <f>G16-F16</f>
        <v>6.9444444452528842E-3</v>
      </c>
      <c r="I16" s="36">
        <v>20</v>
      </c>
      <c r="J16" s="38">
        <v>69</v>
      </c>
      <c r="K16" s="50" t="s">
        <v>56</v>
      </c>
      <c r="L16" s="39" t="s">
        <v>51</v>
      </c>
      <c r="M16" s="40">
        <v>18</v>
      </c>
      <c r="N16" s="53" t="s">
        <v>38</v>
      </c>
      <c r="O16" s="35">
        <v>1</v>
      </c>
    </row>
    <row r="17" spans="1:15" ht="50.15" customHeight="1" x14ac:dyDescent="0.3">
      <c r="A17" s="51">
        <v>11</v>
      </c>
      <c r="B17" s="103"/>
      <c r="C17" s="36" t="s">
        <v>57</v>
      </c>
      <c r="D17" s="56" t="s">
        <v>58</v>
      </c>
      <c r="E17" s="57" t="s">
        <v>59</v>
      </c>
      <c r="F17" s="54">
        <v>46150.029166666667</v>
      </c>
      <c r="G17" s="54">
        <v>46150.029166666667</v>
      </c>
      <c r="H17" s="58">
        <v>0</v>
      </c>
      <c r="I17" s="36">
        <v>0</v>
      </c>
      <c r="J17" s="38">
        <v>0</v>
      </c>
      <c r="K17" s="65" t="s">
        <v>60</v>
      </c>
      <c r="L17" s="39" t="s">
        <v>51</v>
      </c>
      <c r="M17" s="40">
        <v>9</v>
      </c>
      <c r="N17" s="53" t="s">
        <v>38</v>
      </c>
      <c r="O17" s="35">
        <v>1</v>
      </c>
    </row>
    <row r="18" spans="1:15" ht="61.5" customHeight="1" x14ac:dyDescent="0.3">
      <c r="A18" s="51">
        <v>12</v>
      </c>
      <c r="B18" s="103"/>
      <c r="C18" s="105" t="s">
        <v>114</v>
      </c>
      <c r="D18" s="52" t="s">
        <v>115</v>
      </c>
      <c r="E18" s="53" t="s">
        <v>88</v>
      </c>
      <c r="F18" s="42">
        <v>46151.820833333331</v>
      </c>
      <c r="G18" s="42">
        <v>46152.125</v>
      </c>
      <c r="H18" s="47">
        <v>0.30416666666666664</v>
      </c>
      <c r="I18" s="36">
        <v>2796</v>
      </c>
      <c r="J18" s="38">
        <v>500</v>
      </c>
      <c r="K18" s="67" t="s">
        <v>127</v>
      </c>
      <c r="L18" s="39" t="s">
        <v>91</v>
      </c>
      <c r="M18" s="40">
        <v>1</v>
      </c>
      <c r="N18" s="53" t="s">
        <v>38</v>
      </c>
      <c r="O18" s="35">
        <v>1</v>
      </c>
    </row>
    <row r="19" spans="1:15" ht="64.5" customHeight="1" x14ac:dyDescent="0.3">
      <c r="A19" s="51">
        <v>13</v>
      </c>
      <c r="B19" s="103"/>
      <c r="C19" s="105"/>
      <c r="D19" s="52" t="s">
        <v>115</v>
      </c>
      <c r="E19" s="53" t="s">
        <v>88</v>
      </c>
      <c r="F19" s="42">
        <v>46152.1875</v>
      </c>
      <c r="G19" s="42">
        <v>46152.607638888891</v>
      </c>
      <c r="H19" s="47">
        <v>0.4201388888888889</v>
      </c>
      <c r="I19" s="36">
        <v>3862</v>
      </c>
      <c r="J19" s="38">
        <v>500</v>
      </c>
      <c r="K19" s="67" t="s">
        <v>132</v>
      </c>
      <c r="L19" s="39" t="s">
        <v>91</v>
      </c>
      <c r="M19" s="40">
        <v>1</v>
      </c>
      <c r="N19" s="53" t="s">
        <v>38</v>
      </c>
      <c r="O19" s="35">
        <v>1</v>
      </c>
    </row>
    <row r="20" spans="1:15" ht="50.15" customHeight="1" x14ac:dyDescent="0.3">
      <c r="A20" s="51">
        <v>14</v>
      </c>
      <c r="B20" s="103" t="s">
        <v>40</v>
      </c>
      <c r="C20" s="106" t="s">
        <v>41</v>
      </c>
      <c r="D20" s="41" t="s">
        <v>61</v>
      </c>
      <c r="E20" s="36" t="s">
        <v>62</v>
      </c>
      <c r="F20" s="54">
        <v>46146.729166666664</v>
      </c>
      <c r="G20" s="54">
        <v>46146.753472222219</v>
      </c>
      <c r="H20" s="43">
        <f>G20-F20</f>
        <v>2.4305555554747116E-2</v>
      </c>
      <c r="I20" s="36">
        <v>27</v>
      </c>
      <c r="J20" s="36">
        <v>0</v>
      </c>
      <c r="K20" s="50" t="s">
        <v>63</v>
      </c>
      <c r="L20" s="39" t="s">
        <v>39</v>
      </c>
      <c r="M20" s="40">
        <v>10</v>
      </c>
      <c r="N20" s="36" t="s">
        <v>38</v>
      </c>
      <c r="O20" s="35">
        <v>1</v>
      </c>
    </row>
    <row r="21" spans="1:15" ht="50.15" customHeight="1" x14ac:dyDescent="0.3">
      <c r="A21" s="51">
        <v>15</v>
      </c>
      <c r="B21" s="103"/>
      <c r="C21" s="106"/>
      <c r="D21" s="41" t="s">
        <v>100</v>
      </c>
      <c r="E21" s="36" t="s">
        <v>43</v>
      </c>
      <c r="F21" s="42">
        <v>46151.806250000001</v>
      </c>
      <c r="G21" s="42">
        <v>46151.806250000001</v>
      </c>
      <c r="H21" s="43">
        <f>G21-F21</f>
        <v>0</v>
      </c>
      <c r="I21" s="36">
        <v>0</v>
      </c>
      <c r="J21" s="36">
        <v>0</v>
      </c>
      <c r="K21" s="64" t="s">
        <v>80</v>
      </c>
      <c r="L21" s="39" t="s">
        <v>39</v>
      </c>
      <c r="M21" s="40">
        <v>2</v>
      </c>
      <c r="N21" s="36" t="s">
        <v>38</v>
      </c>
      <c r="O21" s="35">
        <v>1</v>
      </c>
    </row>
    <row r="22" spans="1:15" ht="50.15" customHeight="1" x14ac:dyDescent="0.3">
      <c r="A22" s="51">
        <v>16</v>
      </c>
      <c r="B22" s="103"/>
      <c r="C22" s="106"/>
      <c r="D22" s="41" t="s">
        <v>101</v>
      </c>
      <c r="E22" s="36" t="s">
        <v>88</v>
      </c>
      <c r="F22" s="42">
        <v>46151.806944444441</v>
      </c>
      <c r="G22" s="42">
        <v>46152.116666666669</v>
      </c>
      <c r="H22" s="43">
        <v>0.30972222222222223</v>
      </c>
      <c r="I22" s="36">
        <v>2778</v>
      </c>
      <c r="J22" s="36">
        <v>66</v>
      </c>
      <c r="K22" s="66" t="s">
        <v>128</v>
      </c>
      <c r="L22" s="39" t="s">
        <v>99</v>
      </c>
      <c r="M22" s="40">
        <v>2</v>
      </c>
      <c r="N22" s="36" t="s">
        <v>38</v>
      </c>
      <c r="O22" s="35">
        <v>1</v>
      </c>
    </row>
    <row r="23" spans="1:15" ht="50.15" customHeight="1" x14ac:dyDescent="0.3">
      <c r="A23" s="51">
        <v>17</v>
      </c>
      <c r="B23" s="103"/>
      <c r="C23" s="106"/>
      <c r="D23" s="41" t="s">
        <v>102</v>
      </c>
      <c r="E23" s="36" t="s">
        <v>125</v>
      </c>
      <c r="F23" s="42">
        <v>46151.8125</v>
      </c>
      <c r="G23" s="42">
        <v>46152.43472222222</v>
      </c>
      <c r="H23" s="43">
        <v>0.62222222222222223</v>
      </c>
      <c r="I23" s="36">
        <v>2325</v>
      </c>
      <c r="J23" s="36">
        <v>72</v>
      </c>
      <c r="K23" s="66" t="s">
        <v>129</v>
      </c>
      <c r="L23" s="39" t="s">
        <v>39</v>
      </c>
      <c r="M23" s="40">
        <v>2</v>
      </c>
      <c r="N23" s="36" t="s">
        <v>38</v>
      </c>
      <c r="O23" s="35">
        <v>1</v>
      </c>
    </row>
    <row r="24" spans="1:15" ht="50.15" customHeight="1" x14ac:dyDescent="0.3">
      <c r="A24" s="51">
        <v>18</v>
      </c>
      <c r="B24" s="103"/>
      <c r="C24" s="106"/>
      <c r="D24" s="41" t="s">
        <v>103</v>
      </c>
      <c r="E24" s="36" t="s">
        <v>125</v>
      </c>
      <c r="F24" s="42">
        <v>46151.8125</v>
      </c>
      <c r="G24" s="42">
        <v>46152.4375</v>
      </c>
      <c r="H24" s="43">
        <v>0.625</v>
      </c>
      <c r="I24" s="36">
        <v>765</v>
      </c>
      <c r="J24" s="36">
        <v>30</v>
      </c>
      <c r="K24" s="66" t="s">
        <v>129</v>
      </c>
      <c r="L24" s="39" t="s">
        <v>39</v>
      </c>
      <c r="M24" s="40">
        <v>2</v>
      </c>
      <c r="N24" s="36" t="s">
        <v>38</v>
      </c>
      <c r="O24" s="35">
        <v>1</v>
      </c>
    </row>
    <row r="25" spans="1:15" ht="50.15" customHeight="1" x14ac:dyDescent="0.3">
      <c r="A25" s="51">
        <v>19</v>
      </c>
      <c r="B25" s="103"/>
      <c r="C25" s="106"/>
      <c r="D25" s="41" t="s">
        <v>104</v>
      </c>
      <c r="E25" s="36" t="s">
        <v>126</v>
      </c>
      <c r="F25" s="42">
        <v>46151.828472222223</v>
      </c>
      <c r="G25" s="42">
        <v>46152.361805555556</v>
      </c>
      <c r="H25" s="43">
        <f>G25-F25</f>
        <v>0.53333333333284827</v>
      </c>
      <c r="I25" s="36">
        <v>2574</v>
      </c>
      <c r="J25" s="36">
        <v>652</v>
      </c>
      <c r="K25" s="66" t="s">
        <v>130</v>
      </c>
      <c r="L25" s="39" t="s">
        <v>39</v>
      </c>
      <c r="M25" s="40">
        <v>2</v>
      </c>
      <c r="N25" s="36" t="s">
        <v>38</v>
      </c>
      <c r="O25" s="35">
        <v>1</v>
      </c>
    </row>
    <row r="26" spans="1:15" ht="50.15" customHeight="1" x14ac:dyDescent="0.3">
      <c r="A26" s="51">
        <v>20</v>
      </c>
      <c r="B26" s="103"/>
      <c r="C26" s="106"/>
      <c r="D26" s="41" t="s">
        <v>100</v>
      </c>
      <c r="E26" s="36" t="s">
        <v>43</v>
      </c>
      <c r="F26" s="42">
        <v>46151.898611111108</v>
      </c>
      <c r="G26" s="42">
        <v>46151.898611111108</v>
      </c>
      <c r="H26" s="43">
        <f>G26-F26</f>
        <v>0</v>
      </c>
      <c r="I26" s="36">
        <v>0</v>
      </c>
      <c r="J26" s="36">
        <v>0</v>
      </c>
      <c r="K26" s="64" t="s">
        <v>80</v>
      </c>
      <c r="L26" s="39" t="s">
        <v>39</v>
      </c>
      <c r="M26" s="40">
        <v>2</v>
      </c>
      <c r="N26" s="36" t="s">
        <v>38</v>
      </c>
      <c r="O26" s="35">
        <v>1</v>
      </c>
    </row>
    <row r="27" spans="1:15" ht="50.15" customHeight="1" x14ac:dyDescent="0.3">
      <c r="A27" s="51">
        <v>21</v>
      </c>
      <c r="B27" s="103"/>
      <c r="C27" s="106"/>
      <c r="D27" s="41" t="s">
        <v>105</v>
      </c>
      <c r="E27" s="36" t="s">
        <v>74</v>
      </c>
      <c r="F27" s="42">
        <v>46151.962500000001</v>
      </c>
      <c r="G27" s="42">
        <v>46151.962500000001</v>
      </c>
      <c r="H27" s="43">
        <f>G27-F27</f>
        <v>0</v>
      </c>
      <c r="I27" s="36">
        <v>0</v>
      </c>
      <c r="J27" s="36">
        <v>0</v>
      </c>
      <c r="K27" s="64" t="s">
        <v>80</v>
      </c>
      <c r="L27" s="39" t="s">
        <v>131</v>
      </c>
      <c r="M27" s="40">
        <v>2</v>
      </c>
      <c r="N27" s="36" t="s">
        <v>38</v>
      </c>
      <c r="O27" s="35">
        <v>1</v>
      </c>
    </row>
    <row r="28" spans="1:15" ht="50.15" customHeight="1" x14ac:dyDescent="0.3">
      <c r="A28" s="51">
        <v>22</v>
      </c>
      <c r="B28" s="103"/>
      <c r="C28" s="106"/>
      <c r="D28" s="41" t="s">
        <v>106</v>
      </c>
      <c r="E28" s="36" t="s">
        <v>88</v>
      </c>
      <c r="F28" s="42">
        <v>46151.898611111108</v>
      </c>
      <c r="G28" s="42">
        <v>46152.23541666667</v>
      </c>
      <c r="H28" s="43">
        <v>0.33680555555555558</v>
      </c>
      <c r="I28" s="36">
        <v>1259</v>
      </c>
      <c r="J28" s="36">
        <v>142</v>
      </c>
      <c r="K28" s="66" t="s">
        <v>107</v>
      </c>
      <c r="L28" s="39" t="s">
        <v>131</v>
      </c>
      <c r="M28" s="40">
        <v>2</v>
      </c>
      <c r="N28" s="36" t="s">
        <v>38</v>
      </c>
      <c r="O28" s="35">
        <v>1</v>
      </c>
    </row>
    <row r="29" spans="1:15" ht="50.15" customHeight="1" x14ac:dyDescent="0.3">
      <c r="A29" s="51">
        <v>23</v>
      </c>
      <c r="B29" s="103"/>
      <c r="C29" s="106" t="s">
        <v>108</v>
      </c>
      <c r="D29" s="41" t="s">
        <v>109</v>
      </c>
      <c r="E29" s="36" t="s">
        <v>74</v>
      </c>
      <c r="F29" s="42">
        <v>46151.89166666667</v>
      </c>
      <c r="G29" s="42">
        <v>46151.89166666667</v>
      </c>
      <c r="H29" s="43">
        <v>0</v>
      </c>
      <c r="I29" s="36">
        <v>0</v>
      </c>
      <c r="J29" s="36">
        <v>0</v>
      </c>
      <c r="K29" s="64" t="s">
        <v>124</v>
      </c>
      <c r="L29" s="39" t="s">
        <v>39</v>
      </c>
      <c r="M29" s="40">
        <v>2</v>
      </c>
      <c r="N29" s="36" t="s">
        <v>39</v>
      </c>
      <c r="O29" s="35">
        <v>1</v>
      </c>
    </row>
    <row r="30" spans="1:15" ht="50.15" customHeight="1" x14ac:dyDescent="0.3">
      <c r="A30" s="51">
        <v>24</v>
      </c>
      <c r="B30" s="103"/>
      <c r="C30" s="106"/>
      <c r="D30" s="41" t="s">
        <v>109</v>
      </c>
      <c r="E30" s="36" t="s">
        <v>74</v>
      </c>
      <c r="F30" s="42">
        <v>46151.925694444442</v>
      </c>
      <c r="G30" s="42">
        <v>46151.925694444442</v>
      </c>
      <c r="H30" s="43">
        <v>0</v>
      </c>
      <c r="I30" s="36">
        <v>0</v>
      </c>
      <c r="J30" s="36">
        <v>0</v>
      </c>
      <c r="K30" s="64" t="s">
        <v>124</v>
      </c>
      <c r="L30" s="39" t="s">
        <v>39</v>
      </c>
      <c r="M30" s="40">
        <v>2</v>
      </c>
      <c r="N30" s="69" t="s">
        <v>39</v>
      </c>
      <c r="O30" s="35">
        <v>1</v>
      </c>
    </row>
    <row r="31" spans="1:15" ht="50.15" customHeight="1" x14ac:dyDescent="0.3">
      <c r="A31" s="51">
        <v>25</v>
      </c>
      <c r="B31" s="103"/>
      <c r="C31" s="106"/>
      <c r="D31" s="41" t="s">
        <v>109</v>
      </c>
      <c r="E31" s="36" t="s">
        <v>74</v>
      </c>
      <c r="F31" s="42">
        <v>46152.086111111108</v>
      </c>
      <c r="G31" s="42">
        <v>46152.086111111108</v>
      </c>
      <c r="H31" s="43">
        <v>0</v>
      </c>
      <c r="I31" s="36">
        <v>0</v>
      </c>
      <c r="J31" s="36">
        <v>0</v>
      </c>
      <c r="K31" s="64" t="s">
        <v>124</v>
      </c>
      <c r="L31" s="39" t="s">
        <v>39</v>
      </c>
      <c r="M31" s="40">
        <v>2</v>
      </c>
      <c r="N31" s="69" t="s">
        <v>39</v>
      </c>
      <c r="O31" s="35">
        <v>1</v>
      </c>
    </row>
    <row r="32" spans="1:15" ht="50.15" customHeight="1" x14ac:dyDescent="0.3">
      <c r="A32" s="51">
        <v>26</v>
      </c>
      <c r="B32" s="46" t="s">
        <v>44</v>
      </c>
      <c r="C32" s="36" t="s">
        <v>45</v>
      </c>
      <c r="D32" s="44" t="s">
        <v>121</v>
      </c>
      <c r="E32" s="36" t="s">
        <v>88</v>
      </c>
      <c r="F32" s="42">
        <v>46152.777777777781</v>
      </c>
      <c r="G32" s="42">
        <v>46152.782638888886</v>
      </c>
      <c r="H32" s="47">
        <v>4.8611111111111112E-3</v>
      </c>
      <c r="I32" s="38">
        <v>20</v>
      </c>
      <c r="J32" s="48">
        <v>0</v>
      </c>
      <c r="K32" s="65" t="s">
        <v>122</v>
      </c>
      <c r="L32" s="49" t="s">
        <v>39</v>
      </c>
      <c r="M32" s="37">
        <v>0</v>
      </c>
      <c r="N32" s="37" t="s">
        <v>38</v>
      </c>
      <c r="O32" s="35">
        <v>1</v>
      </c>
    </row>
    <row r="33" spans="1:15" ht="50.15" customHeight="1" x14ac:dyDescent="0.3">
      <c r="A33" s="51">
        <v>27</v>
      </c>
      <c r="B33" s="108" t="s">
        <v>42</v>
      </c>
      <c r="C33" s="36" t="s">
        <v>116</v>
      </c>
      <c r="D33" s="44" t="s">
        <v>117</v>
      </c>
      <c r="E33" s="36" t="s">
        <v>43</v>
      </c>
      <c r="F33" s="42">
        <v>46151.635416666664</v>
      </c>
      <c r="G33" s="42">
        <v>46151.635416666664</v>
      </c>
      <c r="H33" s="43">
        <f>G33-F33</f>
        <v>0</v>
      </c>
      <c r="I33" s="36">
        <v>0</v>
      </c>
      <c r="J33" s="38">
        <v>0</v>
      </c>
      <c r="K33" s="64" t="s">
        <v>80</v>
      </c>
      <c r="L33" s="45" t="s">
        <v>39</v>
      </c>
      <c r="M33" s="37">
        <v>3</v>
      </c>
      <c r="N33" s="37" t="s">
        <v>38</v>
      </c>
      <c r="O33" s="35">
        <v>1</v>
      </c>
    </row>
    <row r="34" spans="1:15" ht="50.15" customHeight="1" x14ac:dyDescent="0.3">
      <c r="A34" s="51">
        <v>28</v>
      </c>
      <c r="B34" s="108"/>
      <c r="C34" s="36" t="s">
        <v>118</v>
      </c>
      <c r="D34" s="62" t="s">
        <v>119</v>
      </c>
      <c r="E34" s="36" t="s">
        <v>55</v>
      </c>
      <c r="F34" s="42">
        <v>46152.154861111114</v>
      </c>
      <c r="G34" s="42">
        <v>46152.583333333336</v>
      </c>
      <c r="H34" s="43">
        <v>0.4284722222222222</v>
      </c>
      <c r="I34" s="36">
        <v>0</v>
      </c>
      <c r="J34" s="38">
        <v>65</v>
      </c>
      <c r="K34" s="66" t="s">
        <v>120</v>
      </c>
      <c r="L34" s="45" t="s">
        <v>39</v>
      </c>
      <c r="M34" s="37">
        <v>3</v>
      </c>
      <c r="N34" s="37" t="s">
        <v>38</v>
      </c>
      <c r="O34" s="35">
        <v>1</v>
      </c>
    </row>
    <row r="35" spans="1:15" ht="50.15" customHeight="1" x14ac:dyDescent="0.3">
      <c r="A35" s="51">
        <v>29</v>
      </c>
      <c r="B35" s="104" t="s">
        <v>64</v>
      </c>
      <c r="C35" s="105" t="s">
        <v>65</v>
      </c>
      <c r="D35" s="41" t="s">
        <v>66</v>
      </c>
      <c r="E35" s="53" t="s">
        <v>55</v>
      </c>
      <c r="F35" s="54">
        <v>46146.48541666667</v>
      </c>
      <c r="G35" s="54">
        <v>46146.581944444442</v>
      </c>
      <c r="H35" s="59">
        <f>G35-F35</f>
        <v>9.6527777772280388E-2</v>
      </c>
      <c r="I35" s="38">
        <v>778</v>
      </c>
      <c r="J35" s="60">
        <v>2190</v>
      </c>
      <c r="K35" s="50" t="s">
        <v>67</v>
      </c>
      <c r="L35" s="39" t="s">
        <v>68</v>
      </c>
      <c r="M35" s="40">
        <v>11</v>
      </c>
      <c r="N35" s="53" t="s">
        <v>38</v>
      </c>
      <c r="O35" s="35">
        <v>1</v>
      </c>
    </row>
    <row r="36" spans="1:15" ht="80.25" customHeight="1" x14ac:dyDescent="0.4">
      <c r="A36" s="51">
        <v>30</v>
      </c>
      <c r="B36" s="104"/>
      <c r="C36" s="105"/>
      <c r="D36" s="41" t="s">
        <v>113</v>
      </c>
      <c r="E36" s="53" t="s">
        <v>88</v>
      </c>
      <c r="F36" s="42">
        <v>46151.822916666664</v>
      </c>
      <c r="G36" s="42">
        <v>46152.398611111108</v>
      </c>
      <c r="H36" s="59">
        <v>0.5756944444444444</v>
      </c>
      <c r="I36" s="38">
        <v>5606</v>
      </c>
      <c r="J36" s="60">
        <v>0</v>
      </c>
      <c r="K36" s="70" t="s">
        <v>133</v>
      </c>
      <c r="L36" s="39" t="s">
        <v>39</v>
      </c>
      <c r="M36" s="40">
        <v>2</v>
      </c>
      <c r="N36" s="53" t="s">
        <v>39</v>
      </c>
      <c r="O36" s="35">
        <v>1</v>
      </c>
    </row>
    <row r="37" spans="1:15" ht="50.15" customHeight="1" x14ac:dyDescent="0.3">
      <c r="A37" s="51">
        <v>31</v>
      </c>
      <c r="B37" s="104"/>
      <c r="C37" s="53" t="s">
        <v>69</v>
      </c>
      <c r="D37" s="41" t="s">
        <v>70</v>
      </c>
      <c r="E37" s="53" t="s">
        <v>71</v>
      </c>
      <c r="F37" s="54">
        <v>46148.642361111109</v>
      </c>
      <c r="G37" s="54">
        <v>46148.820833333331</v>
      </c>
      <c r="H37" s="59">
        <f>G37-F37</f>
        <v>0.17847222222189885</v>
      </c>
      <c r="I37" s="38">
        <v>0</v>
      </c>
      <c r="J37" s="60">
        <v>0</v>
      </c>
      <c r="K37" s="55" t="s">
        <v>72</v>
      </c>
      <c r="L37" s="39" t="s">
        <v>51</v>
      </c>
      <c r="M37" s="40">
        <v>18</v>
      </c>
      <c r="N37" s="53" t="s">
        <v>38</v>
      </c>
      <c r="O37" s="35">
        <v>1</v>
      </c>
    </row>
    <row r="38" spans="1:15" ht="54" x14ac:dyDescent="0.3">
      <c r="A38" s="51">
        <v>32</v>
      </c>
      <c r="B38" s="104"/>
      <c r="C38" s="53" t="s">
        <v>69</v>
      </c>
      <c r="D38" s="41" t="s">
        <v>73</v>
      </c>
      <c r="E38" s="53" t="s">
        <v>74</v>
      </c>
      <c r="F38" s="54">
        <v>46148.643750000003</v>
      </c>
      <c r="G38" s="54">
        <v>46148.879861111112</v>
      </c>
      <c r="H38" s="59">
        <v>0.23611111111111113</v>
      </c>
      <c r="I38" s="38">
        <v>1764</v>
      </c>
      <c r="J38" s="60">
        <v>1890</v>
      </c>
      <c r="K38" s="50" t="s">
        <v>75</v>
      </c>
      <c r="L38" s="39" t="s">
        <v>51</v>
      </c>
      <c r="M38" s="40">
        <v>18</v>
      </c>
      <c r="N38" s="53" t="s">
        <v>38</v>
      </c>
      <c r="O38" s="35">
        <v>1</v>
      </c>
    </row>
    <row r="39" spans="1:15" ht="50.15" customHeight="1" x14ac:dyDescent="0.3">
      <c r="A39" s="51">
        <v>33</v>
      </c>
      <c r="B39" s="104"/>
      <c r="C39" s="105" t="s">
        <v>110</v>
      </c>
      <c r="D39" s="41" t="s">
        <v>111</v>
      </c>
      <c r="E39" s="53" t="s">
        <v>43</v>
      </c>
      <c r="F39" s="42">
        <v>46151.45208333333</v>
      </c>
      <c r="G39" s="42">
        <v>46151.45208333333</v>
      </c>
      <c r="H39" s="59">
        <f>G39-F39</f>
        <v>0</v>
      </c>
      <c r="I39" s="38">
        <v>0</v>
      </c>
      <c r="J39" s="60">
        <v>0</v>
      </c>
      <c r="K39" s="68" t="s">
        <v>112</v>
      </c>
      <c r="L39" s="39" t="s">
        <v>39</v>
      </c>
      <c r="M39" s="40">
        <v>2</v>
      </c>
      <c r="N39" s="53" t="s">
        <v>39</v>
      </c>
      <c r="O39" s="35">
        <v>1</v>
      </c>
    </row>
    <row r="40" spans="1:15" ht="50.15" customHeight="1" x14ac:dyDescent="0.3">
      <c r="A40" s="51">
        <v>34</v>
      </c>
      <c r="B40" s="104"/>
      <c r="C40" s="105"/>
      <c r="D40" s="41" t="s">
        <v>111</v>
      </c>
      <c r="E40" s="53" t="s">
        <v>43</v>
      </c>
      <c r="F40" s="42">
        <v>46151.819444444445</v>
      </c>
      <c r="G40" s="42">
        <v>46151.819444444445</v>
      </c>
      <c r="H40" s="59">
        <v>0</v>
      </c>
      <c r="I40" s="38">
        <v>0</v>
      </c>
      <c r="J40" s="60">
        <v>117</v>
      </c>
      <c r="K40" s="68" t="s">
        <v>134</v>
      </c>
      <c r="L40" s="39" t="s">
        <v>39</v>
      </c>
      <c r="M40" s="40">
        <v>2</v>
      </c>
      <c r="N40" s="53" t="s">
        <v>38</v>
      </c>
      <c r="O40" s="35">
        <v>1</v>
      </c>
    </row>
    <row r="41" spans="1:15" ht="29.15" customHeight="1" x14ac:dyDescent="0.3">
      <c r="A41" s="20"/>
      <c r="B41" s="100"/>
      <c r="C41" s="100"/>
      <c r="D41" s="100"/>
      <c r="E41" s="21"/>
      <c r="F41" s="25"/>
      <c r="G41" s="25"/>
      <c r="H41" s="22"/>
      <c r="I41" s="21"/>
      <c r="J41" s="23"/>
      <c r="K41" s="26"/>
      <c r="L41" s="27"/>
      <c r="M41" s="24"/>
      <c r="N41" s="24"/>
    </row>
    <row r="42" spans="1:15" ht="18" x14ac:dyDescent="0.3">
      <c r="B42" s="96" t="s">
        <v>15</v>
      </c>
      <c r="C42" s="97"/>
      <c r="D42" s="18">
        <v>15</v>
      </c>
      <c r="F42" s="11"/>
      <c r="G42" s="14"/>
      <c r="H42" s="13"/>
      <c r="I42" s="13"/>
      <c r="J42" s="13"/>
      <c r="K42" s="13"/>
      <c r="L42" s="13"/>
      <c r="M42" s="13"/>
      <c r="N42" s="13"/>
    </row>
    <row r="43" spans="1:15" ht="18.75" customHeight="1" x14ac:dyDescent="0.3">
      <c r="B43" s="98" t="s">
        <v>16</v>
      </c>
      <c r="C43" s="99"/>
      <c r="D43" s="18">
        <v>4</v>
      </c>
      <c r="E43" s="10"/>
      <c r="F43" s="13"/>
      <c r="G43" s="13"/>
      <c r="H43" s="13"/>
      <c r="I43" s="13"/>
      <c r="J43" s="13"/>
      <c r="K43" s="13"/>
      <c r="L43" s="13"/>
      <c r="M43" s="13"/>
      <c r="N43" s="13"/>
    </row>
    <row r="44" spans="1:15" ht="18" x14ac:dyDescent="0.3">
      <c r="B44" s="98" t="s">
        <v>17</v>
      </c>
      <c r="C44" s="99"/>
      <c r="D44" s="18">
        <v>5</v>
      </c>
      <c r="E44" s="10"/>
      <c r="F44" s="13"/>
      <c r="G44" s="13"/>
      <c r="H44" s="13"/>
      <c r="I44" s="13"/>
      <c r="J44" s="13"/>
      <c r="K44" s="13"/>
      <c r="L44" s="13"/>
      <c r="M44" s="13"/>
      <c r="N44" s="13"/>
    </row>
    <row r="45" spans="1:15" ht="18.75" customHeight="1" x14ac:dyDescent="0.3">
      <c r="B45" s="94" t="s">
        <v>18</v>
      </c>
      <c r="C45" s="95"/>
      <c r="D45" s="18">
        <v>0</v>
      </c>
      <c r="E45" s="10"/>
      <c r="F45" s="13"/>
      <c r="G45" s="13"/>
      <c r="H45" s="13"/>
      <c r="I45" s="13"/>
      <c r="J45" s="13"/>
      <c r="K45" s="11"/>
      <c r="L45" s="13"/>
      <c r="M45" s="13"/>
      <c r="N45" s="13"/>
    </row>
    <row r="46" spans="1:15" ht="18" x14ac:dyDescent="0.3">
      <c r="B46" s="92" t="s">
        <v>12</v>
      </c>
      <c r="C46" s="93"/>
      <c r="D46" s="18">
        <v>1</v>
      </c>
      <c r="E46" s="3"/>
      <c r="F46" s="13"/>
      <c r="G46" s="13"/>
      <c r="H46" s="13"/>
      <c r="I46" s="13"/>
      <c r="J46" s="13"/>
      <c r="K46" s="13"/>
      <c r="L46" s="13"/>
      <c r="M46" s="13"/>
      <c r="N46" s="13"/>
    </row>
    <row r="47" spans="1:15" ht="18.75" customHeight="1" x14ac:dyDescent="0.3">
      <c r="B47" s="101" t="s">
        <v>18</v>
      </c>
      <c r="C47" s="102"/>
      <c r="D47" s="18">
        <v>0</v>
      </c>
      <c r="E47" s="10"/>
      <c r="F47" s="13"/>
      <c r="G47" s="13"/>
      <c r="H47" s="13"/>
      <c r="I47" s="13"/>
      <c r="J47" s="13"/>
      <c r="K47" s="13"/>
      <c r="L47" s="13"/>
      <c r="M47" s="13"/>
      <c r="N47" s="13"/>
    </row>
    <row r="48" spans="1:15" ht="18.75" customHeight="1" x14ac:dyDescent="0.3">
      <c r="B48" s="88" t="s">
        <v>19</v>
      </c>
      <c r="C48" s="89"/>
      <c r="D48" s="18">
        <v>5</v>
      </c>
      <c r="F48" s="13"/>
      <c r="G48" s="13"/>
      <c r="H48" s="13"/>
      <c r="I48" s="13"/>
      <c r="J48" s="13"/>
      <c r="K48" s="13"/>
      <c r="L48" s="13"/>
      <c r="M48" s="13"/>
      <c r="N48" s="13"/>
    </row>
    <row r="49" spans="2:14" ht="18.75" customHeight="1" x14ac:dyDescent="0.3">
      <c r="B49" s="86" t="s">
        <v>20</v>
      </c>
      <c r="C49" s="87"/>
      <c r="D49" s="19">
        <v>13</v>
      </c>
      <c r="E49" s="5"/>
      <c r="F49" s="13"/>
      <c r="G49" s="13"/>
      <c r="H49" s="13"/>
      <c r="I49" s="13"/>
      <c r="J49" s="13"/>
      <c r="K49" s="13"/>
      <c r="L49" s="13"/>
      <c r="M49" s="13"/>
      <c r="N49" s="13"/>
    </row>
    <row r="50" spans="2:14" ht="18" x14ac:dyDescent="0.3">
      <c r="B50" s="73" t="s">
        <v>22</v>
      </c>
      <c r="C50" s="74"/>
      <c r="D50" s="18">
        <v>0</v>
      </c>
      <c r="E50" s="5"/>
      <c r="F50" s="13"/>
      <c r="G50" s="13"/>
      <c r="H50" s="13"/>
      <c r="I50" s="13"/>
      <c r="J50" s="13"/>
      <c r="K50" s="13"/>
      <c r="L50" s="13"/>
      <c r="M50" s="13"/>
      <c r="N50" s="13"/>
    </row>
    <row r="51" spans="2:14" ht="18.75" customHeight="1" x14ac:dyDescent="0.3">
      <c r="B51" s="90" t="s">
        <v>21</v>
      </c>
      <c r="C51" s="91"/>
      <c r="D51" s="18">
        <v>0</v>
      </c>
      <c r="F51" s="13"/>
      <c r="G51" s="13"/>
      <c r="H51" s="13"/>
      <c r="I51" s="13"/>
      <c r="J51" s="13"/>
      <c r="K51" s="13"/>
      <c r="L51" s="13"/>
      <c r="M51" s="13"/>
      <c r="N51" s="13"/>
    </row>
    <row r="52" spans="2:14" ht="7.5" customHeight="1" x14ac:dyDescent="0.3">
      <c r="B52" s="6"/>
      <c r="C52" s="6"/>
      <c r="D52" s="2"/>
      <c r="F52" s="13"/>
      <c r="G52" s="13"/>
      <c r="H52" s="13"/>
      <c r="I52" s="13"/>
      <c r="J52" s="13"/>
      <c r="K52" s="13"/>
      <c r="L52" s="13"/>
      <c r="M52" s="13"/>
      <c r="N52" s="13"/>
    </row>
    <row r="53" spans="2:14" ht="60.75" customHeight="1" x14ac:dyDescent="0.3">
      <c r="B53" s="84" t="s">
        <v>27</v>
      </c>
      <c r="C53" s="85"/>
      <c r="D53" s="16">
        <f>SUM(I7:I40)</f>
        <v>26879</v>
      </c>
      <c r="E53" s="71" t="s">
        <v>35</v>
      </c>
      <c r="F53" s="72"/>
      <c r="G53" s="16">
        <f>SUMIF(N7:N40,"да",I7:I40)</f>
        <v>20299</v>
      </c>
      <c r="H53" s="71" t="s">
        <v>28</v>
      </c>
      <c r="I53" s="72"/>
      <c r="J53" s="16">
        <f>D53-G53</f>
        <v>6580</v>
      </c>
      <c r="M53" s="1"/>
      <c r="N53" s="4"/>
    </row>
    <row r="54" spans="2:14" ht="6.75" customHeight="1" x14ac:dyDescent="0.3">
      <c r="B54" s="29"/>
      <c r="C54" s="29"/>
      <c r="D54" s="30"/>
      <c r="E54" s="31"/>
      <c r="F54" s="32"/>
      <c r="G54" s="31"/>
      <c r="H54" s="31"/>
      <c r="I54" s="32"/>
      <c r="J54" s="31"/>
      <c r="K54" s="15"/>
      <c r="L54" s="1"/>
      <c r="M54" s="1"/>
      <c r="N54" s="4"/>
    </row>
    <row r="55" spans="2:14" ht="51" customHeight="1" x14ac:dyDescent="0.3">
      <c r="B55" s="84" t="s">
        <v>29</v>
      </c>
      <c r="C55" s="85"/>
      <c r="D55" s="17">
        <f>SUM(H7:H40)</f>
        <v>6.4868055555492496</v>
      </c>
      <c r="E55" s="71" t="s">
        <v>30</v>
      </c>
      <c r="F55" s="72"/>
      <c r="G55" s="17">
        <f>SUMIF(N7:N40,"да",H7:H40)</f>
        <v>4.2458333333270275</v>
      </c>
      <c r="H55" s="71" t="s">
        <v>31</v>
      </c>
      <c r="I55" s="72"/>
      <c r="J55" s="16">
        <f>D55-G55</f>
        <v>2.2409722222222221</v>
      </c>
      <c r="M55" s="1"/>
      <c r="N55" s="4"/>
    </row>
    <row r="56" spans="2:14" ht="8.25" customHeight="1" x14ac:dyDescent="0.3">
      <c r="B56" s="29"/>
      <c r="C56" s="29"/>
      <c r="D56" s="33"/>
      <c r="E56" s="31"/>
      <c r="F56" s="31"/>
      <c r="G56" s="33" t="s">
        <v>36</v>
      </c>
      <c r="H56" s="31"/>
      <c r="I56" s="31"/>
      <c r="J56" s="33"/>
      <c r="M56" s="1"/>
      <c r="N56" s="4"/>
    </row>
    <row r="57" spans="2:14" ht="51" customHeight="1" x14ac:dyDescent="0.3">
      <c r="B57" s="84" t="s">
        <v>32</v>
      </c>
      <c r="C57" s="85"/>
      <c r="D57" s="34">
        <f>SUM(O7:O40)</f>
        <v>34</v>
      </c>
      <c r="E57" s="71" t="s">
        <v>33</v>
      </c>
      <c r="F57" s="72"/>
      <c r="G57" s="34">
        <f>SUMIF(N7:N40,"да",O7:O40)</f>
        <v>22</v>
      </c>
      <c r="H57" s="71" t="s">
        <v>34</v>
      </c>
      <c r="I57" s="72"/>
      <c r="J57" s="16">
        <f>D57-G57</f>
        <v>12</v>
      </c>
      <c r="M57" s="1"/>
      <c r="N57" s="4"/>
    </row>
    <row r="58" spans="2:14" x14ac:dyDescent="0.3">
      <c r="B58" s="7" t="s">
        <v>13</v>
      </c>
      <c r="C58" s="7"/>
      <c r="G58" s="9"/>
      <c r="H58" s="9"/>
      <c r="I58" s="9"/>
      <c r="J58" s="9"/>
      <c r="K58" s="9"/>
      <c r="L58" s="4"/>
      <c r="M58" s="4"/>
      <c r="N58" s="4"/>
    </row>
    <row r="59" spans="2:14" ht="12.75" customHeight="1" x14ac:dyDescent="0.3">
      <c r="B59" s="83" t="s">
        <v>37</v>
      </c>
      <c r="C59" s="83"/>
      <c r="G59" s="9"/>
      <c r="H59" s="9"/>
      <c r="I59" s="9"/>
      <c r="J59" s="9"/>
      <c r="K59" s="9"/>
      <c r="L59" s="4"/>
      <c r="M59" s="4"/>
    </row>
    <row r="60" spans="2:14" x14ac:dyDescent="0.3">
      <c r="F60" s="12"/>
      <c r="G60" s="12"/>
      <c r="H60" s="12"/>
    </row>
    <row r="66" spans="6:7" ht="18" x14ac:dyDescent="0.3">
      <c r="F66" s="11"/>
      <c r="G66" s="11"/>
    </row>
  </sheetData>
  <sortState ref="D10:N13">
    <sortCondition ref="F10:F13"/>
  </sortState>
  <mergeCells count="49">
    <mergeCell ref="B35:B40"/>
    <mergeCell ref="C35:C36"/>
    <mergeCell ref="C20:C28"/>
    <mergeCell ref="B20:B31"/>
    <mergeCell ref="B7:B8"/>
    <mergeCell ref="C18:C19"/>
    <mergeCell ref="B16:B19"/>
    <mergeCell ref="B33:B34"/>
    <mergeCell ref="C29:C31"/>
    <mergeCell ref="C39:C40"/>
    <mergeCell ref="B5:B6"/>
    <mergeCell ref="B59:C59"/>
    <mergeCell ref="B57:C57"/>
    <mergeCell ref="B55:C55"/>
    <mergeCell ref="B49:C49"/>
    <mergeCell ref="B48:C48"/>
    <mergeCell ref="B51:C51"/>
    <mergeCell ref="B53:C53"/>
    <mergeCell ref="B46:C46"/>
    <mergeCell ref="B45:C45"/>
    <mergeCell ref="B42:C42"/>
    <mergeCell ref="B43:C43"/>
    <mergeCell ref="B44:C44"/>
    <mergeCell ref="B41:D41"/>
    <mergeCell ref="B47:C47"/>
    <mergeCell ref="B9:B15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A5:A6"/>
    <mergeCell ref="H57:I57"/>
    <mergeCell ref="B50:C50"/>
    <mergeCell ref="H53:I53"/>
    <mergeCell ref="E55:F55"/>
    <mergeCell ref="H55:I55"/>
    <mergeCell ref="E57:F57"/>
    <mergeCell ref="E53:F53"/>
  </mergeCells>
  <phoneticPr fontId="31" type="noConversion"/>
  <conditionalFormatting sqref="K18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19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Диспетчер1</cp:lastModifiedBy>
  <cp:lastPrinted>2026-05-12T05:55:36Z</cp:lastPrinted>
  <dcterms:created xsi:type="dcterms:W3CDTF">1996-10-08T23:32:33Z</dcterms:created>
  <dcterms:modified xsi:type="dcterms:W3CDTF">2026-05-12T12:19:57Z</dcterms:modified>
</cp:coreProperties>
</file>