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11\"/>
    </mc:Choice>
  </mc:AlternateContent>
  <bookViews>
    <workbookView showHorizontalScroll="0" showVerticalScroll="0" showSheetTabs="0" xWindow="0" yWindow="0" windowWidth="38400" windowHeight="1981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9" i="12" l="1"/>
  <c r="G26" i="12" l="1"/>
  <c r="D26" i="12"/>
  <c r="G24" i="12"/>
  <c r="D24" i="12"/>
  <c r="G22" i="12"/>
  <c r="J22" i="12" s="1"/>
  <c r="D22" i="12"/>
  <c r="J24" i="12" l="1"/>
  <c r="J26" i="12"/>
</calcChain>
</file>

<file path=xl/sharedStrings.xml><?xml version="1.0" encoding="utf-8"?>
<sst xmlns="http://schemas.openxmlformats.org/spreadsheetml/2006/main" count="64" uniqueCount="59">
  <si>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</si>
  <si>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</si>
  <si>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</si>
  <si>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</si>
  <si>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</si>
  <si>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</si>
  <si>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</si>
  <si>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</si>
  <si>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</si>
  <si>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</si>
  <si>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</si>
  <si>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</si>
  <si>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</si>
  <si>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</si>
  <si>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</si>
  <si>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</si>
  <si>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</si>
  <si>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</si>
  <si>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</si>
  <si>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</si>
  <si>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</si>
  <si>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</si>
  <si>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</si>
  <si>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</si>
  <si>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</si>
  <si>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</si>
  <si>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</si>
  <si>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</si>
  <si>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</si>
  <si>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</si>
  <si>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</si>
  <si>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</si>
  <si>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</si>
  <si>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</si>
  <si>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</si>
  <si>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</si>
  <si>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</si>
  <si>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</si>
  <si>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Исполнитель :  ДОДС Ярошенко А.А.</t>
  </si>
  <si>
    <t>да</t>
  </si>
  <si>
    <t>Советский ф-л
АО "ЮРЭСК"</t>
  </si>
  <si>
    <t>Кондинский ф-л 
АО "ЮРЭСК"</t>
  </si>
  <si>
    <t>п. Мортка</t>
  </si>
  <si>
    <t xml:space="preserve">ПС 110 кВ МДФ,
ВЛ-10 кВ Микрорайон </t>
  </si>
  <si>
    <t>МТЗ</t>
  </si>
  <si>
    <t>04.11.25 
04:30</t>
  </si>
  <si>
    <t>04.11.25 
07:43</t>
  </si>
  <si>
    <t>Повреждение концевой муфты КЛ оп.35 ввод на ТП-12-323.</t>
  </si>
  <si>
    <t>п. Пионерский</t>
  </si>
  <si>
    <t>МТЗ,                                    НАПВ</t>
  </si>
  <si>
    <t>07.11.25 
18:44</t>
  </si>
  <si>
    <t>07.11.25 
20:16</t>
  </si>
  <si>
    <t>ЖО/СЗО-1</t>
  </si>
  <si>
    <t>ПС 110 кВ Алябьево,                                 КВЛ-10 кВ Пионерский-1</t>
  </si>
  <si>
    <t>Повреждение изолятора на ЛР-10 ТП-16-226 (потребительская).</t>
  </si>
  <si>
    <t>за период с 08:00 03.11.25 по 08:00 10.11.25.</t>
  </si>
  <si>
    <t>г. Югорск</t>
  </si>
  <si>
    <t>ПС 110 кВ Хвойная, ВЛ-10 кВ Зеленая зона-2</t>
  </si>
  <si>
    <t xml:space="preserve">Отгорание компенсатора на подвижных контактах ЛР-10 кВ оп.№42 к ВЛ; на оп.№151Н повреждение кабельной концевой муфты, на ТП 10 кВ/0,4 кВ №9-15-27 повреждение проходных изоляторов ф.А,В,С. , на оп.№151Н повреждение кабельной концевой муфты; на ТП 10 кВ/0,4 кВ №9-15-27 повреждение проходных изоляторов ф.А,В,С.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</si>
</sst>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2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9" fillId="2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wrapText="1"/>
    </xf>
    <xf numFmtId="0" fontId="68" fillId="0" borderId="0" xfId="0" applyFont="1" applyAlignment="1">
      <alignment wrapText="1"/>
    </xf>
    <xf numFmtId="0" fontId="39" fillId="0" borderId="1" xfId="0" applyFont="1" applyFill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9" fillId="4" borderId="1" xfId="0" applyFont="1" applyFill="1" applyBorder="1" applyAlignment="1">
      <alignment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0" fillId="0" borderId="7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5" borderId="0" xfId="0" applyFont="1" applyFill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5"/>
  <sheetViews>
    <sheetView tabSelected="1" zoomScale="70" zoomScaleNormal="70" zoomScaleSheetLayoutView="70" workbookViewId="0">
      <selection activeCell="I9" sqref="I9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35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35"/>
    </row>
    <row r="2" spans="1:15" ht="15.75" x14ac:dyDescent="0.25">
      <c r="A2" s="75" t="s">
        <v>23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5" ht="15.75" x14ac:dyDescent="0.2">
      <c r="A3" s="79" t="s">
        <v>55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5" ht="15.75" x14ac:dyDescent="0.2">
      <c r="A4" s="80" t="s">
        <v>11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</row>
    <row r="5" spans="1:15" x14ac:dyDescent="0.2">
      <c r="A5" s="76" t="s">
        <v>14</v>
      </c>
      <c r="B5" s="76" t="s">
        <v>4</v>
      </c>
      <c r="C5" s="77" t="s">
        <v>6</v>
      </c>
      <c r="D5" s="76" t="s">
        <v>3</v>
      </c>
      <c r="E5" s="76" t="s">
        <v>7</v>
      </c>
      <c r="F5" s="76" t="s">
        <v>5</v>
      </c>
      <c r="G5" s="76"/>
      <c r="H5" s="76" t="s">
        <v>10</v>
      </c>
      <c r="I5" s="76" t="s">
        <v>9</v>
      </c>
      <c r="J5" s="76" t="s">
        <v>26</v>
      </c>
      <c r="K5" s="76" t="s">
        <v>0</v>
      </c>
      <c r="L5" s="76" t="s">
        <v>8</v>
      </c>
      <c r="M5" s="76" t="s">
        <v>24</v>
      </c>
      <c r="N5" s="76" t="s">
        <v>25</v>
      </c>
    </row>
    <row r="6" spans="1:15" ht="52.5" customHeight="1" x14ac:dyDescent="0.2">
      <c r="A6" s="76"/>
      <c r="B6" s="76"/>
      <c r="C6" s="78"/>
      <c r="D6" s="76"/>
      <c r="E6" s="76"/>
      <c r="F6" s="46" t="s">
        <v>1</v>
      </c>
      <c r="G6" s="46" t="s">
        <v>2</v>
      </c>
      <c r="H6" s="76"/>
      <c r="I6" s="76"/>
      <c r="J6" s="76"/>
      <c r="K6" s="81"/>
      <c r="L6" s="76"/>
      <c r="M6" s="76"/>
      <c r="N6" s="76"/>
    </row>
    <row r="7" spans="1:15" ht="39.950000000000003" customHeight="1" x14ac:dyDescent="0.2">
      <c r="A7" s="46">
        <v>1</v>
      </c>
      <c r="B7" s="48" t="s">
        <v>41</v>
      </c>
      <c r="C7" s="55" t="s">
        <v>42</v>
      </c>
      <c r="D7" s="49" t="s">
        <v>43</v>
      </c>
      <c r="E7" s="45" t="s">
        <v>44</v>
      </c>
      <c r="F7" s="38" t="s">
        <v>45</v>
      </c>
      <c r="G7" s="38" t="s">
        <v>46</v>
      </c>
      <c r="H7" s="50">
        <v>0.13402777777777777</v>
      </c>
      <c r="I7" s="47">
        <v>300</v>
      </c>
      <c r="J7" s="41">
        <v>230</v>
      </c>
      <c r="K7" s="53" t="s">
        <v>47</v>
      </c>
      <c r="L7" s="43" t="s">
        <v>52</v>
      </c>
      <c r="M7" s="51">
        <v>-8</v>
      </c>
      <c r="N7" s="52" t="s">
        <v>39</v>
      </c>
      <c r="O7" s="36">
        <v>1</v>
      </c>
    </row>
    <row r="8" spans="1:15" ht="39.950000000000003" customHeight="1" x14ac:dyDescent="0.2">
      <c r="A8" s="54">
        <v>2</v>
      </c>
      <c r="B8" s="91" t="s">
        <v>40</v>
      </c>
      <c r="C8" s="37" t="s">
        <v>48</v>
      </c>
      <c r="D8" s="34" t="s">
        <v>53</v>
      </c>
      <c r="E8" s="40" t="s">
        <v>49</v>
      </c>
      <c r="F8" s="38" t="s">
        <v>50</v>
      </c>
      <c r="G8" s="38" t="s">
        <v>51</v>
      </c>
      <c r="H8" s="39">
        <v>6.3888888888888884E-2</v>
      </c>
      <c r="I8" s="47">
        <v>778</v>
      </c>
      <c r="J8" s="41">
        <v>1560</v>
      </c>
      <c r="K8" s="42" t="s">
        <v>54</v>
      </c>
      <c r="L8" s="43" t="s">
        <v>52</v>
      </c>
      <c r="M8" s="44">
        <v>-1</v>
      </c>
      <c r="N8" s="45" t="s">
        <v>37</v>
      </c>
      <c r="O8" s="36">
        <v>1</v>
      </c>
    </row>
    <row r="9" spans="1:15" ht="131.25" x14ac:dyDescent="0.2">
      <c r="A9" s="54">
        <v>3</v>
      </c>
      <c r="B9" s="91"/>
      <c r="C9" s="37" t="s">
        <v>56</v>
      </c>
      <c r="D9" s="49" t="s">
        <v>57</v>
      </c>
      <c r="E9" s="45" t="s">
        <v>44</v>
      </c>
      <c r="F9" s="56">
        <v>45971.126388888886</v>
      </c>
      <c r="G9" s="56">
        <v>45971.368055555555</v>
      </c>
      <c r="H9" s="50">
        <f>G9-F9</f>
        <v>0.24166666666860692</v>
      </c>
      <c r="I9" s="47">
        <v>8100</v>
      </c>
      <c r="J9" s="41">
        <v>1520</v>
      </c>
      <c r="K9" s="58" t="s">
        <v>58</v>
      </c>
      <c r="L9" s="57" t="s">
        <v>37</v>
      </c>
      <c r="M9" s="44">
        <v>-22</v>
      </c>
      <c r="N9" s="45" t="s">
        <v>39</v>
      </c>
      <c r="O9" s="36">
        <v>1</v>
      </c>
    </row>
    <row r="10" spans="1:15" ht="29.1" customHeight="1" x14ac:dyDescent="0.2">
      <c r="A10" s="26"/>
      <c r="B10" s="90"/>
      <c r="C10" s="90"/>
      <c r="D10" s="90"/>
      <c r="E10" s="27"/>
      <c r="F10" s="31"/>
      <c r="G10" s="31"/>
      <c r="H10" s="28"/>
      <c r="I10" s="27"/>
      <c r="J10" s="29"/>
      <c r="K10" s="32"/>
      <c r="L10" s="33"/>
      <c r="M10" s="30"/>
      <c r="N10" s="30"/>
      <c r="O10" s="25"/>
    </row>
    <row r="11" spans="1:15" ht="18.75" x14ac:dyDescent="0.2">
      <c r="B11" s="86" t="s">
        <v>15</v>
      </c>
      <c r="C11" s="87"/>
      <c r="D11" s="22">
        <v>1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15" ht="18.75" customHeight="1" x14ac:dyDescent="0.2">
      <c r="B12" s="88" t="s">
        <v>16</v>
      </c>
      <c r="C12" s="89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x14ac:dyDescent="0.2">
      <c r="B13" s="88" t="s">
        <v>17</v>
      </c>
      <c r="C13" s="89"/>
      <c r="D13" s="22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2">
      <c r="B14" s="64" t="s">
        <v>18</v>
      </c>
      <c r="C14" s="65"/>
      <c r="D14" s="22">
        <v>0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15" ht="18.75" x14ac:dyDescent="0.2">
      <c r="B15" s="70" t="s">
        <v>12</v>
      </c>
      <c r="C15" s="71"/>
      <c r="D15" s="22">
        <v>2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68" t="s">
        <v>18</v>
      </c>
      <c r="C16" s="69"/>
      <c r="D16" s="22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66" t="s">
        <v>19</v>
      </c>
      <c r="C17" s="67"/>
      <c r="D17" s="22">
        <v>0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62" t="s">
        <v>20</v>
      </c>
      <c r="C18" s="63"/>
      <c r="D18" s="23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x14ac:dyDescent="0.2">
      <c r="B19" s="84" t="s">
        <v>22</v>
      </c>
      <c r="C19" s="85"/>
      <c r="D19" s="22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72" t="s">
        <v>21</v>
      </c>
      <c r="C20" s="73"/>
      <c r="D20" s="22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2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2">
      <c r="B22" s="60" t="s">
        <v>27</v>
      </c>
      <c r="C22" s="61"/>
      <c r="D22" s="16">
        <f>SUM(I7:I9)</f>
        <v>9178</v>
      </c>
      <c r="E22" s="82" t="s">
        <v>36</v>
      </c>
      <c r="F22" s="83"/>
      <c r="G22" s="16">
        <f>SUMIF(H7:H9,"да",I7:I9)</f>
        <v>0</v>
      </c>
      <c r="H22" s="82" t="s">
        <v>28</v>
      </c>
      <c r="I22" s="83"/>
      <c r="J22" s="16">
        <f>D22-G22</f>
        <v>9178</v>
      </c>
      <c r="M22" s="1"/>
      <c r="N22" s="4"/>
    </row>
    <row r="23" spans="2:14" ht="6.75" customHeight="1" x14ac:dyDescent="0.2">
      <c r="B23" s="24"/>
      <c r="C23" s="24"/>
      <c r="D23" s="17"/>
      <c r="E23" s="18"/>
      <c r="F23" s="19"/>
      <c r="G23" s="18"/>
      <c r="H23" s="18"/>
      <c r="I23" s="19"/>
      <c r="J23" s="18"/>
      <c r="K23" s="15"/>
      <c r="L23" s="1"/>
      <c r="M23" s="1"/>
      <c r="N23" s="4"/>
    </row>
    <row r="24" spans="2:14" ht="51" customHeight="1" x14ac:dyDescent="0.2">
      <c r="B24" s="60" t="s">
        <v>29</v>
      </c>
      <c r="C24" s="61"/>
      <c r="D24" s="20">
        <f>SUM(H7:H9)</f>
        <v>0.43958333333527355</v>
      </c>
      <c r="E24" s="82" t="s">
        <v>30</v>
      </c>
      <c r="F24" s="83"/>
      <c r="G24" s="20">
        <f>SUMIF(N7:N9,"да",H7:H9)</f>
        <v>0.37569444444638467</v>
      </c>
      <c r="H24" s="82" t="s">
        <v>31</v>
      </c>
      <c r="I24" s="83"/>
      <c r="J24" s="20">
        <f>D24-G24</f>
        <v>6.3888888888888884E-2</v>
      </c>
      <c r="M24" s="1"/>
      <c r="N24" s="4"/>
    </row>
    <row r="25" spans="2:14" ht="8.25" customHeight="1" x14ac:dyDescent="0.2">
      <c r="B25" s="24"/>
      <c r="C25" s="24"/>
      <c r="D25" s="21"/>
      <c r="E25" s="18"/>
      <c r="F25" s="18"/>
      <c r="G25" s="21" t="s">
        <v>35</v>
      </c>
      <c r="H25" s="18"/>
      <c r="I25" s="18"/>
      <c r="J25" s="21"/>
      <c r="M25" s="1"/>
      <c r="N25" s="4"/>
    </row>
    <row r="26" spans="2:14" ht="51" customHeight="1" x14ac:dyDescent="0.2">
      <c r="B26" s="60" t="s">
        <v>32</v>
      </c>
      <c r="C26" s="61"/>
      <c r="D26" s="16">
        <f>SUM(O7:O9)</f>
        <v>3</v>
      </c>
      <c r="E26" s="82" t="s">
        <v>33</v>
      </c>
      <c r="F26" s="83"/>
      <c r="G26" s="16">
        <f>SUMIF(N7:N9,"да",O7:O9)</f>
        <v>2</v>
      </c>
      <c r="H26" s="82" t="s">
        <v>34</v>
      </c>
      <c r="I26" s="83"/>
      <c r="J26" s="16">
        <f>D26-G26</f>
        <v>1</v>
      </c>
      <c r="M26" s="1"/>
      <c r="N26" s="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2">
      <c r="B28" s="59" t="s">
        <v>38</v>
      </c>
      <c r="C28" s="59"/>
      <c r="G28" s="9"/>
      <c r="H28" s="9"/>
      <c r="I28" s="9"/>
      <c r="J28" s="9"/>
      <c r="K28" s="9"/>
      <c r="L28" s="4"/>
      <c r="M28" s="4"/>
    </row>
    <row r="29" spans="2:14" x14ac:dyDescent="0.2">
      <c r="F29" s="12"/>
      <c r="G29" s="12"/>
      <c r="H29" s="12"/>
    </row>
    <row r="35" spans="6:7" ht="18.75" x14ac:dyDescent="0.2">
      <c r="F35" s="11"/>
      <c r="G35" s="11"/>
    </row>
  </sheetData>
  <sortState ref="B7:N12">
    <sortCondition ref="B7:B12"/>
    <sortCondition ref="F7:F12"/>
  </sortState>
  <mergeCells count="39">
    <mergeCell ref="A5:A6"/>
    <mergeCell ref="H26:I26"/>
    <mergeCell ref="B19:C19"/>
    <mergeCell ref="H22:I22"/>
    <mergeCell ref="E24:F24"/>
    <mergeCell ref="H24:I24"/>
    <mergeCell ref="B11:C11"/>
    <mergeCell ref="B12:C12"/>
    <mergeCell ref="B13:C13"/>
    <mergeCell ref="E26:F26"/>
    <mergeCell ref="E22:F22"/>
    <mergeCell ref="B10:D10"/>
    <mergeCell ref="B8:B9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Айданов Артур Евгеньевич</cp:lastModifiedBy>
  <cp:lastPrinted>2025-05-05T02:41:24Z</cp:lastPrinted>
  <dcterms:created xsi:type="dcterms:W3CDTF">1996-10-08T23:32:33Z</dcterms:created>
  <dcterms:modified xsi:type="dcterms:W3CDTF">2025-11-11T08:38:35Z</dcterms:modified>
</cp:coreProperties>
</file>