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8\"/>
    </mc:Choice>
  </mc:AlternateContent>
  <bookViews>
    <workbookView showSheetTabs="0" xWindow="0" yWindow="0" windowWidth="28800" windowHeight="12440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ведомость'!$A$1:$O$33</definedName>
  </definedNames>
  <calcPr calcId="162913"/>
</workbook>
</file>

<file path=xl/calcChain.xml><?xml version="1.0" encoding="utf-8"?>
<calcChain xmlns="http://schemas.openxmlformats.org/spreadsheetml/2006/main">
  <c r="G31" i="12" l="1"/>
  <c r="D31" i="12"/>
  <c r="G29" i="12"/>
  <c r="D29" i="12"/>
  <c r="G27" i="12"/>
  <c r="D27" i="12"/>
  <c r="H11" i="12" l="1"/>
  <c r="H12" i="12" l="1"/>
  <c r="H14" i="12"/>
  <c r="H13" i="12"/>
  <c r="H10" i="12"/>
  <c r="H9" i="12"/>
  <c r="H8" i="12"/>
  <c r="J31" i="12" l="1"/>
  <c r="J27" i="12"/>
  <c r="J29" i="12" l="1"/>
</calcChain>
</file>

<file path=xl/sharedStrings.xml><?xml version="1.0" encoding="utf-8"?>
<sst xmlns="http://schemas.openxmlformats.org/spreadsheetml/2006/main" count="88" uniqueCount="71">
  <si>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</si>
  <si>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</si>
  <si>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</si>
  <si>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</si>
  <si>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</si>
  <si>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</si>
  <si>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</si>
  <si>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</si>
  <si>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</si>
  <si>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</si>
  <si>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</si>
  <si>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</si>
  <si>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</si>
  <si>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</si>
  <si>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</si>
  <si>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</si>
  <si>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</si>
  <si>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</si>
  <si>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</si>
  <si>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</si>
  <si>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</si>
  <si>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</si>
  <si>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</si>
  <si>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</si>
  <si>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</si>
  <si>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</si>
  <si>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</si>
  <si>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</si>
  <si>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</si>
  <si>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</si>
  <si>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</si>
  <si>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</si>
  <si>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</si>
  <si>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</si>
  <si>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</si>
  <si>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</si>
  <si>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</si>
  <si>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</si>
  <si>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</si>
  <si>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ТО</t>
  </si>
  <si>
    <t>МТЗ</t>
  </si>
  <si>
    <t>Исполнитель :  ДОДС Лаврентьев В.О.</t>
  </si>
  <si>
    <t xml:space="preserve">АО "ЮРЭСК" 
г. Ханты-Мансийск </t>
  </si>
  <si>
    <t>п. Мортка</t>
  </si>
  <si>
    <t>Кондинский ф-л 
АО "ЮРЭСК"</t>
  </si>
  <si>
    <t>г. Ханты-Мансийск</t>
  </si>
  <si>
    <t>ПС 110 кВ Авангард, 
КЛ 10 кВ РП-23-1</t>
  </si>
  <si>
    <t>Повреждение КЛ.</t>
  </si>
  <si>
    <t>Повреждение КЛ (на балансе ХМ ГЭС).</t>
  </si>
  <si>
    <t>ВЛ 110 кВ Фоминская-Югра-1</t>
  </si>
  <si>
    <t>МФТО,
УАПВ</t>
  </si>
  <si>
    <t>Причина отключения устанавливается, гроза.(61,7 км от ПС 220 кВ Югра)</t>
  </si>
  <si>
    <t>ВЛ 110 кВ Фоминская-Югра-2</t>
  </si>
  <si>
    <t>НВЧЗ, 
УАПВ</t>
  </si>
  <si>
    <t>Причина отключения устанавливается, гроза.(6,1 км от ПС 220 кВ Югра)</t>
  </si>
  <si>
    <t>ВЛ 110 кВ Югра-ГИБДД-1</t>
  </si>
  <si>
    <t>МФТО, 1ст ДЗ, 1ст ТНЗНП,
УАПВ</t>
  </si>
  <si>
    <t>Причина отключения устанавливается, гроза.(6,6 км от ПС 220 кВ Югра)</t>
  </si>
  <si>
    <t xml:space="preserve">Причина устанавливается (гроза). </t>
  </si>
  <si>
    <t>СЗО-6</t>
  </si>
  <si>
    <t>СЗО-1</t>
  </si>
  <si>
    <t>Березовский ф-л 
АО "ЮРЭСК"</t>
  </si>
  <si>
    <t>п. Березово</t>
  </si>
  <si>
    <t>Причина устанавливается. ИМФ ПС 110 кВ Игрим  B=O, 
L = 43,6 км, 3I0 = 0,42 кА, 3U0  = 27,3 кВ, Iкз = 0,66 кА,
 tкз = 0,1 с</t>
  </si>
  <si>
    <t>ПС 110 кВ Западная,                              КЛ 10 кВ РП-41-2</t>
  </si>
  <si>
    <t>ВЛ 110 кВ Игрим-Березово-2</t>
  </si>
  <si>
    <t>ПС 110 кВ МДФ,
КВЛ 10 кВ Микрорайон</t>
  </si>
  <si>
    <t>ПС 110 кВ МДФ,
КВЛ 10 кВ Мортка-2</t>
  </si>
  <si>
    <t xml:space="preserve">КТП № 12-309 замыкание птицей спусков ВЛ к КТП на проходных изоляторах  фазы "А", "В". (гроза). </t>
  </si>
  <si>
    <t>за период с 08:00 03.08.26 по 08:00 10.08.26.</t>
  </si>
  <si>
    <t>1ст. ТНЗНП,                              УАПВ,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</si>
</sst>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39" fillId="0" borderId="8" xfId="0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5" borderId="7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left" vertical="center" wrapText="1"/>
    </xf>
    <xf numFmtId="20" fontId="39" fillId="0" borderId="8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 wrapText="1"/>
    </xf>
    <xf numFmtId="0" fontId="68" fillId="0" borderId="7" xfId="0" applyFont="1" applyBorder="1" applyAlignment="1">
      <alignment horizontal="center" vertical="center"/>
    </xf>
    <xf numFmtId="0" fontId="63" fillId="9" borderId="7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169" fontId="63" fillId="9" borderId="7" xfId="0" applyNumberFormat="1" applyFont="1" applyFill="1" applyBorder="1" applyAlignment="1">
      <alignment horizontal="center" vertical="center" wrapText="1"/>
    </xf>
    <xf numFmtId="169" fontId="63" fillId="9" borderId="9" xfId="0" applyNumberFormat="1" applyFont="1" applyFill="1" applyBorder="1" applyAlignment="1">
      <alignment horizontal="center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40"/>
  <sheetViews>
    <sheetView tabSelected="1" view="pageBreakPreview" zoomScale="85" zoomScaleNormal="93" zoomScaleSheetLayoutView="85" workbookViewId="0">
      <selection activeCell="L12" sqref="L12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269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21" width="9.1796875" style="42"/>
    <col min="22" max="16384" width="9.1796875" style="8"/>
  </cols>
  <sheetData>
    <row r="1" spans="1:21" ht="15" x14ac:dyDescent="0.3">
      <c r="A1" s="28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41"/>
    </row>
    <row r="2" spans="1:21" ht="15" x14ac:dyDescent="0.3">
      <c r="A2" s="84" t="s">
        <v>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21" ht="15" x14ac:dyDescent="0.3">
      <c r="A3" s="89" t="s">
        <v>69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21" ht="15" x14ac:dyDescent="0.3">
      <c r="A4" s="90" t="s">
        <v>11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21" x14ac:dyDescent="0.3">
      <c r="A5" s="85" t="s">
        <v>14</v>
      </c>
      <c r="B5" s="85" t="s">
        <v>4</v>
      </c>
      <c r="C5" s="86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26</v>
      </c>
      <c r="K5" s="85" t="s">
        <v>0</v>
      </c>
      <c r="L5" s="85" t="s">
        <v>8</v>
      </c>
      <c r="M5" s="85" t="s">
        <v>24</v>
      </c>
      <c r="N5" s="85" t="s">
        <v>25</v>
      </c>
    </row>
    <row r="6" spans="1:21" ht="52.5" customHeight="1" x14ac:dyDescent="0.3">
      <c r="A6" s="88"/>
      <c r="B6" s="88"/>
      <c r="C6" s="87"/>
      <c r="D6" s="88"/>
      <c r="E6" s="88"/>
      <c r="F6" s="39" t="s">
        <v>1</v>
      </c>
      <c r="G6" s="39" t="s">
        <v>2</v>
      </c>
      <c r="H6" s="88"/>
      <c r="I6" s="88"/>
      <c r="J6" s="88"/>
      <c r="K6" s="91"/>
      <c r="L6" s="85"/>
      <c r="M6" s="85"/>
      <c r="N6" s="85"/>
    </row>
    <row r="7" spans="1:21" ht="36" customHeight="1" x14ac:dyDescent="0.3">
      <c r="A7" s="49">
        <v>1</v>
      </c>
      <c r="B7" s="69" t="s">
        <v>42</v>
      </c>
      <c r="C7" s="66" t="s">
        <v>45</v>
      </c>
      <c r="D7" s="44" t="s">
        <v>46</v>
      </c>
      <c r="E7" s="47" t="s">
        <v>39</v>
      </c>
      <c r="F7" s="53">
        <v>46236.801388888889</v>
      </c>
      <c r="G7" s="53">
        <v>46237.810416666667</v>
      </c>
      <c r="H7" s="45">
        <v>0</v>
      </c>
      <c r="I7" s="57">
        <v>0</v>
      </c>
      <c r="J7" s="52">
        <v>0</v>
      </c>
      <c r="K7" s="54" t="s">
        <v>47</v>
      </c>
      <c r="L7" s="63" t="s">
        <v>37</v>
      </c>
      <c r="M7" s="47">
        <v>23</v>
      </c>
      <c r="N7" s="47" t="s">
        <v>37</v>
      </c>
      <c r="O7" s="51">
        <v>1</v>
      </c>
      <c r="P7" s="8"/>
      <c r="Q7" s="8"/>
      <c r="R7" s="8"/>
      <c r="S7" s="8"/>
      <c r="T7" s="8"/>
      <c r="U7" s="8"/>
    </row>
    <row r="8" spans="1:21" ht="36" customHeight="1" x14ac:dyDescent="0.3">
      <c r="A8" s="49">
        <v>2</v>
      </c>
      <c r="B8" s="70"/>
      <c r="C8" s="67"/>
      <c r="D8" s="56" t="s">
        <v>49</v>
      </c>
      <c r="E8" s="50" t="s">
        <v>50</v>
      </c>
      <c r="F8" s="37">
        <v>46238.589583333334</v>
      </c>
      <c r="G8" s="37">
        <v>46238.589583333334</v>
      </c>
      <c r="H8" s="45">
        <f>G8-F8</f>
        <v>0</v>
      </c>
      <c r="I8" s="46">
        <v>0</v>
      </c>
      <c r="J8" s="47">
        <v>0</v>
      </c>
      <c r="K8" s="40" t="s">
        <v>51</v>
      </c>
      <c r="L8" s="63" t="s">
        <v>37</v>
      </c>
      <c r="M8" s="50">
        <v>22</v>
      </c>
      <c r="N8" s="50" t="s">
        <v>37</v>
      </c>
      <c r="O8" s="51">
        <v>1</v>
      </c>
      <c r="P8" s="8"/>
      <c r="Q8" s="8"/>
      <c r="R8" s="8"/>
      <c r="S8" s="8"/>
      <c r="T8" s="8"/>
      <c r="U8" s="8"/>
    </row>
    <row r="9" spans="1:21" ht="36" customHeight="1" x14ac:dyDescent="0.3">
      <c r="A9" s="49">
        <v>3</v>
      </c>
      <c r="B9" s="70"/>
      <c r="C9" s="67"/>
      <c r="D9" s="44" t="s">
        <v>52</v>
      </c>
      <c r="E9" s="47" t="s">
        <v>53</v>
      </c>
      <c r="F9" s="37">
        <v>46238.589583333334</v>
      </c>
      <c r="G9" s="37">
        <v>46238.589583333334</v>
      </c>
      <c r="H9" s="45">
        <f>G9-F9</f>
        <v>0</v>
      </c>
      <c r="I9" s="46">
        <v>0</v>
      </c>
      <c r="J9" s="47">
        <v>0</v>
      </c>
      <c r="K9" s="40" t="s">
        <v>54</v>
      </c>
      <c r="L9" s="63" t="s">
        <v>37</v>
      </c>
      <c r="M9" s="52">
        <v>22</v>
      </c>
      <c r="N9" s="52" t="s">
        <v>37</v>
      </c>
      <c r="O9" s="51">
        <v>1</v>
      </c>
      <c r="P9" s="8"/>
      <c r="Q9" s="8"/>
      <c r="R9" s="8"/>
      <c r="S9" s="8"/>
      <c r="T9" s="8"/>
      <c r="U9" s="8"/>
    </row>
    <row r="10" spans="1:21" ht="36" customHeight="1" x14ac:dyDescent="0.3">
      <c r="A10" s="49">
        <v>4</v>
      </c>
      <c r="B10" s="70"/>
      <c r="C10" s="67"/>
      <c r="D10" s="44" t="s">
        <v>55</v>
      </c>
      <c r="E10" s="47" t="s">
        <v>56</v>
      </c>
      <c r="F10" s="37">
        <v>46238.589583333334</v>
      </c>
      <c r="G10" s="37">
        <v>46238.589583333334</v>
      </c>
      <c r="H10" s="60">
        <f>G10-F10</f>
        <v>0</v>
      </c>
      <c r="I10" s="57">
        <v>0</v>
      </c>
      <c r="J10" s="52">
        <v>0</v>
      </c>
      <c r="K10" s="40" t="s">
        <v>57</v>
      </c>
      <c r="L10" s="61" t="s">
        <v>37</v>
      </c>
      <c r="M10" s="50">
        <v>22</v>
      </c>
      <c r="N10" s="50" t="s">
        <v>37</v>
      </c>
      <c r="O10" s="51">
        <v>1</v>
      </c>
      <c r="P10" s="8"/>
      <c r="Q10" s="8"/>
      <c r="R10" s="8"/>
      <c r="S10" s="8"/>
      <c r="T10" s="8"/>
      <c r="U10" s="8"/>
    </row>
    <row r="11" spans="1:21" ht="36" customHeight="1" x14ac:dyDescent="0.3">
      <c r="A11" s="49">
        <v>5</v>
      </c>
      <c r="B11" s="71"/>
      <c r="C11" s="68"/>
      <c r="D11" s="59" t="s">
        <v>64</v>
      </c>
      <c r="E11" s="52" t="s">
        <v>40</v>
      </c>
      <c r="F11" s="37">
        <v>46240.075694444444</v>
      </c>
      <c r="G11" s="37">
        <v>46240.075694444444</v>
      </c>
      <c r="H11" s="60">
        <f>G11-F11</f>
        <v>0</v>
      </c>
      <c r="I11" s="57">
        <v>0</v>
      </c>
      <c r="J11" s="62">
        <v>0</v>
      </c>
      <c r="K11" s="54" t="s">
        <v>48</v>
      </c>
      <c r="L11" s="61" t="s">
        <v>37</v>
      </c>
      <c r="M11" s="50">
        <v>16</v>
      </c>
      <c r="N11" s="50" t="s">
        <v>37</v>
      </c>
      <c r="O11" s="51">
        <v>1</v>
      </c>
      <c r="P11" s="8"/>
      <c r="Q11" s="8"/>
      <c r="R11" s="8"/>
      <c r="S11" s="8"/>
      <c r="T11" s="8"/>
      <c r="U11" s="8"/>
    </row>
    <row r="12" spans="1:21" ht="36" customHeight="1" x14ac:dyDescent="0.3">
      <c r="A12" s="49">
        <v>6</v>
      </c>
      <c r="B12" s="58" t="s">
        <v>61</v>
      </c>
      <c r="C12" s="47" t="s">
        <v>62</v>
      </c>
      <c r="D12" s="44" t="s">
        <v>65</v>
      </c>
      <c r="E12" s="47" t="s">
        <v>70</v>
      </c>
      <c r="F12" s="37">
        <v>46237.588888888888</v>
      </c>
      <c r="G12" s="37">
        <v>46237.588888888888</v>
      </c>
      <c r="H12" s="36">
        <f>G12-F12</f>
        <v>0</v>
      </c>
      <c r="I12" s="46">
        <v>0</v>
      </c>
      <c r="J12" s="34">
        <v>0</v>
      </c>
      <c r="K12" s="40" t="s">
        <v>63</v>
      </c>
      <c r="L12" s="48" t="s">
        <v>37</v>
      </c>
      <c r="M12" s="35">
        <v>20</v>
      </c>
      <c r="N12" s="47" t="s">
        <v>38</v>
      </c>
      <c r="O12" s="51">
        <v>1</v>
      </c>
      <c r="P12" s="8"/>
      <c r="Q12" s="8"/>
      <c r="R12" s="8"/>
      <c r="S12" s="8"/>
      <c r="T12" s="8"/>
      <c r="U12" s="8"/>
    </row>
    <row r="13" spans="1:21" ht="36" customHeight="1" x14ac:dyDescent="0.3">
      <c r="A13" s="49">
        <v>7</v>
      </c>
      <c r="B13" s="64" t="s">
        <v>44</v>
      </c>
      <c r="C13" s="50" t="s">
        <v>43</v>
      </c>
      <c r="D13" s="44" t="s">
        <v>67</v>
      </c>
      <c r="E13" s="47" t="s">
        <v>39</v>
      </c>
      <c r="F13" s="37">
        <v>46237.784722222219</v>
      </c>
      <c r="G13" s="37">
        <v>46237.82708333333</v>
      </c>
      <c r="H13" s="36">
        <f t="shared" ref="H13:H14" si="0">G13-F13</f>
        <v>4.2361111110949423E-2</v>
      </c>
      <c r="I13" s="34">
        <v>545</v>
      </c>
      <c r="J13" s="38">
        <v>2319</v>
      </c>
      <c r="K13" s="55" t="s">
        <v>68</v>
      </c>
      <c r="L13" s="48" t="s">
        <v>59</v>
      </c>
      <c r="M13" s="35">
        <v>23</v>
      </c>
      <c r="N13" s="47" t="s">
        <v>38</v>
      </c>
      <c r="O13" s="51">
        <v>1</v>
      </c>
      <c r="P13" s="8"/>
      <c r="Q13" s="8"/>
      <c r="R13" s="8"/>
      <c r="S13" s="8"/>
      <c r="T13" s="8"/>
      <c r="U13" s="8"/>
    </row>
    <row r="14" spans="1:21" ht="36" customHeight="1" x14ac:dyDescent="0.3">
      <c r="A14" s="49">
        <v>8</v>
      </c>
      <c r="B14" s="65"/>
      <c r="C14" s="50" t="s">
        <v>43</v>
      </c>
      <c r="D14" s="44" t="s">
        <v>66</v>
      </c>
      <c r="E14" s="47" t="s">
        <v>39</v>
      </c>
      <c r="F14" s="37">
        <v>46237.784722222219</v>
      </c>
      <c r="G14" s="37">
        <v>46237.82708333333</v>
      </c>
      <c r="H14" s="36">
        <f t="shared" si="0"/>
        <v>4.2361111110949423E-2</v>
      </c>
      <c r="I14" s="34">
        <v>77</v>
      </c>
      <c r="J14" s="38">
        <v>228</v>
      </c>
      <c r="K14" s="40" t="s">
        <v>58</v>
      </c>
      <c r="L14" s="48" t="s">
        <v>60</v>
      </c>
      <c r="M14" s="35">
        <v>23</v>
      </c>
      <c r="N14" s="47" t="s">
        <v>38</v>
      </c>
      <c r="O14" s="51">
        <v>1</v>
      </c>
      <c r="P14" s="8"/>
      <c r="Q14" s="8"/>
      <c r="R14" s="8"/>
      <c r="S14" s="8"/>
      <c r="T14" s="8"/>
      <c r="U14" s="8"/>
    </row>
    <row r="15" spans="1:21" ht="29.15" customHeight="1" x14ac:dyDescent="0.3">
      <c r="A15" s="20"/>
      <c r="B15" s="74"/>
      <c r="C15" s="74"/>
      <c r="D15" s="74"/>
      <c r="E15" s="21"/>
      <c r="F15" s="25"/>
      <c r="G15" s="25"/>
      <c r="H15" s="22"/>
      <c r="I15" s="21"/>
      <c r="J15" s="23"/>
      <c r="K15" s="26"/>
      <c r="L15" s="27"/>
      <c r="M15" s="24"/>
      <c r="N15" s="24"/>
    </row>
    <row r="16" spans="1:21" ht="18" x14ac:dyDescent="0.3">
      <c r="B16" s="81" t="s">
        <v>15</v>
      </c>
      <c r="C16" s="82"/>
      <c r="D16" s="18">
        <v>0</v>
      </c>
      <c r="F16" s="11"/>
      <c r="G16" s="14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101" t="s">
        <v>16</v>
      </c>
      <c r="C17" s="102"/>
      <c r="D17" s="18">
        <v>0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" x14ac:dyDescent="0.3">
      <c r="B18" s="101" t="s">
        <v>17</v>
      </c>
      <c r="C18" s="102"/>
      <c r="D18" s="18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79" t="s">
        <v>18</v>
      </c>
      <c r="C19" s="80"/>
      <c r="D19" s="18">
        <v>0</v>
      </c>
      <c r="E19" s="10"/>
      <c r="F19" s="13"/>
      <c r="G19" s="13"/>
      <c r="H19" s="13"/>
      <c r="I19" s="13"/>
      <c r="J19" s="13"/>
      <c r="K19" s="11"/>
      <c r="L19" s="13"/>
      <c r="M19" s="13"/>
      <c r="N19" s="13"/>
    </row>
    <row r="20" spans="2:14" ht="18" x14ac:dyDescent="0.3">
      <c r="B20" s="77" t="s">
        <v>12</v>
      </c>
      <c r="C20" s="78"/>
      <c r="D20" s="18">
        <v>2</v>
      </c>
      <c r="E20" s="3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3">
      <c r="B21" s="75" t="s">
        <v>18</v>
      </c>
      <c r="C21" s="76"/>
      <c r="D21" s="18">
        <v>0</v>
      </c>
      <c r="E21" s="10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3">
      <c r="B22" s="97" t="s">
        <v>19</v>
      </c>
      <c r="C22" s="98"/>
      <c r="D22" s="18">
        <v>1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3">
      <c r="B23" s="95" t="s">
        <v>20</v>
      </c>
      <c r="C23" s="96"/>
      <c r="D23" s="19">
        <v>5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" x14ac:dyDescent="0.3">
      <c r="B24" s="103" t="s">
        <v>22</v>
      </c>
      <c r="C24" s="104"/>
      <c r="D24" s="18">
        <v>0</v>
      </c>
      <c r="E24" s="5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customHeight="1" x14ac:dyDescent="0.3">
      <c r="B25" s="99" t="s">
        <v>21</v>
      </c>
      <c r="C25" s="100"/>
      <c r="D25" s="18">
        <v>0</v>
      </c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7.5" customHeight="1" x14ac:dyDescent="0.3">
      <c r="B26" s="6"/>
      <c r="C26" s="6"/>
      <c r="D26" s="2"/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60.75" customHeight="1" x14ac:dyDescent="0.3">
      <c r="B27" s="93" t="s">
        <v>27</v>
      </c>
      <c r="C27" s="94"/>
      <c r="D27" s="16">
        <f>SUM(I7:I14)</f>
        <v>622</v>
      </c>
      <c r="E27" s="72" t="s">
        <v>35</v>
      </c>
      <c r="F27" s="73"/>
      <c r="G27" s="16">
        <f>SUMIF(N7:N14,"да",I7:I14)</f>
        <v>622</v>
      </c>
      <c r="H27" s="72" t="s">
        <v>28</v>
      </c>
      <c r="I27" s="73"/>
      <c r="J27" s="16">
        <f>D27-G27</f>
        <v>0</v>
      </c>
      <c r="M27" s="1"/>
      <c r="N27" s="4"/>
    </row>
    <row r="28" spans="2:14" ht="6.75" customHeight="1" x14ac:dyDescent="0.3">
      <c r="B28" s="29"/>
      <c r="C28" s="29"/>
      <c r="D28" s="30"/>
      <c r="E28" s="31"/>
      <c r="F28" s="32"/>
      <c r="G28" s="31"/>
      <c r="H28" s="31"/>
      <c r="I28" s="32"/>
      <c r="J28" s="31"/>
      <c r="K28" s="15"/>
      <c r="L28" s="1"/>
      <c r="M28" s="1"/>
      <c r="N28" s="4"/>
    </row>
    <row r="29" spans="2:14" ht="51" customHeight="1" x14ac:dyDescent="0.3">
      <c r="B29" s="93" t="s">
        <v>29</v>
      </c>
      <c r="C29" s="94"/>
      <c r="D29" s="17">
        <f>SUM(H7:H14)</f>
        <v>8.4722222221898846E-2</v>
      </c>
      <c r="E29" s="72" t="s">
        <v>30</v>
      </c>
      <c r="F29" s="73"/>
      <c r="G29" s="17">
        <f>SUMIF(N7:N14,"да",H7:H14)</f>
        <v>8.4722222221898846E-2</v>
      </c>
      <c r="H29" s="72" t="s">
        <v>31</v>
      </c>
      <c r="I29" s="73"/>
      <c r="J29" s="16">
        <f>D29-G29</f>
        <v>0</v>
      </c>
      <c r="M29" s="1"/>
      <c r="N29" s="4"/>
    </row>
    <row r="30" spans="2:14" ht="8.25" customHeight="1" x14ac:dyDescent="0.3">
      <c r="B30" s="29"/>
      <c r="C30" s="29"/>
      <c r="D30" s="33" t="s">
        <v>36</v>
      </c>
      <c r="E30" s="31"/>
      <c r="F30" s="31"/>
      <c r="G30" s="33" t="s">
        <v>36</v>
      </c>
      <c r="H30" s="31"/>
      <c r="I30" s="31"/>
      <c r="J30" s="33"/>
      <c r="M30" s="1"/>
      <c r="N30" s="4"/>
    </row>
    <row r="31" spans="2:14" ht="51" customHeight="1" x14ac:dyDescent="0.3">
      <c r="B31" s="93" t="s">
        <v>32</v>
      </c>
      <c r="C31" s="94"/>
      <c r="D31" s="43">
        <f>SUM(O7:O14)</f>
        <v>8</v>
      </c>
      <c r="E31" s="72" t="s">
        <v>33</v>
      </c>
      <c r="F31" s="73"/>
      <c r="G31" s="43">
        <f>SUMIF(N7:N14,"да",O7:O14)</f>
        <v>3</v>
      </c>
      <c r="H31" s="72" t="s">
        <v>34</v>
      </c>
      <c r="I31" s="73"/>
      <c r="J31" s="16">
        <f>D31-G31</f>
        <v>5</v>
      </c>
      <c r="M31" s="1"/>
      <c r="N31" s="4"/>
    </row>
    <row r="32" spans="2:14" x14ac:dyDescent="0.3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</row>
    <row r="33" spans="2:13" ht="12.75" customHeight="1" x14ac:dyDescent="0.3">
      <c r="B33" s="92" t="s">
        <v>41</v>
      </c>
      <c r="C33" s="92"/>
      <c r="G33" s="9"/>
      <c r="H33" s="9"/>
      <c r="I33" s="9"/>
      <c r="J33" s="9"/>
      <c r="K33" s="9"/>
      <c r="L33" s="4"/>
      <c r="M33" s="4"/>
    </row>
    <row r="34" spans="2:13" x14ac:dyDescent="0.3">
      <c r="F34" s="12"/>
      <c r="G34" s="12"/>
      <c r="H34" s="12"/>
    </row>
    <row r="40" spans="2:13" ht="18" x14ac:dyDescent="0.3">
      <c r="F40" s="11"/>
      <c r="G40" s="11"/>
    </row>
  </sheetData>
  <sortState ref="B7:N25">
    <sortCondition ref="B7:B25"/>
    <sortCondition ref="F7:F25"/>
  </sortState>
  <mergeCells count="41">
    <mergeCell ref="K5:K6"/>
    <mergeCell ref="B33:C33"/>
    <mergeCell ref="B31:C31"/>
    <mergeCell ref="B29:C29"/>
    <mergeCell ref="B23:C23"/>
    <mergeCell ref="B22:C22"/>
    <mergeCell ref="B25:C25"/>
    <mergeCell ref="B27:C27"/>
    <mergeCell ref="B17:C17"/>
    <mergeCell ref="B18:C18"/>
    <mergeCell ref="H31:I31"/>
    <mergeCell ref="B24:C24"/>
    <mergeCell ref="H27:I27"/>
    <mergeCell ref="E29:F29"/>
    <mergeCell ref="E31:F31"/>
    <mergeCell ref="E27:F27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B13:B14"/>
    <mergeCell ref="C7:C11"/>
    <mergeCell ref="B7:B11"/>
    <mergeCell ref="H29:I29"/>
    <mergeCell ref="B15:D15"/>
    <mergeCell ref="B21:C21"/>
    <mergeCell ref="B20:C20"/>
    <mergeCell ref="B19:C19"/>
    <mergeCell ref="B16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2026-08-10T02:08:07Z</dcterms:modified>
</cp:coreProperties>
</file>