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6\"/>
    </mc:Choice>
  </mc:AlternateContent>
  <bookViews>
    <workbookView showHorizontalScroll="0" showVerticalScroll="0" showSheetTabs="0" xWindow="0" yWindow="0" windowWidth="28800" windowHeight="1184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26" i="12" l="1"/>
  <c r="G48" i="12" l="1"/>
  <c r="D48" i="12"/>
  <c r="H29" i="12"/>
  <c r="H14" i="12"/>
  <c r="H13" i="12"/>
  <c r="H12" i="12"/>
  <c r="H11" i="12"/>
  <c r="H10" i="12"/>
  <c r="H28" i="12"/>
  <c r="H16" i="12"/>
  <c r="G50" i="12" l="1"/>
  <c r="D50" i="12" l="1"/>
  <c r="J48" i="12"/>
  <c r="J52" i="12"/>
  <c r="J50" i="12" l="1"/>
</calcChain>
</file>

<file path=xl/sharedStrings.xml><?xml version="1.0" encoding="utf-8"?>
<sst xmlns="http://schemas.openxmlformats.org/spreadsheetml/2006/main" count="218" uniqueCount="129">
  <si>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</si>
  <si>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</si>
  <si>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</si>
  <si>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</si>
  <si>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</si>
  <si>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</si>
  <si>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</si>
  <si>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</si>
  <si>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</si>
  <si>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</si>
  <si>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</si>
  <si>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</si>
  <si>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</si>
  <si>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</si>
  <si>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</si>
  <si>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</si>
  <si>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</si>
  <si>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</si>
  <si>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</si>
  <si>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</si>
  <si>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</si>
  <si>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</si>
  <si>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</si>
  <si>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</si>
  <si>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</si>
  <si>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</si>
  <si>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</si>
  <si>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</si>
  <si>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</si>
  <si>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</si>
  <si>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</si>
  <si>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</si>
  <si>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</si>
  <si>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</si>
  <si>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</si>
  <si>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</si>
  <si>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</si>
  <si>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нет</t>
  </si>
  <si>
    <t>да</t>
  </si>
  <si>
    <t>Кондинский ф-л 
АО "ЮРЭСК"</t>
  </si>
  <si>
    <t>Советский ф-л
АО "ЮРЭСК"</t>
  </si>
  <si>
    <t>ТО</t>
  </si>
  <si>
    <t>г. Советский</t>
  </si>
  <si>
    <t>МТЗ</t>
  </si>
  <si>
    <t>Няганский ф-л 
АО "ЮРЭСК"</t>
  </si>
  <si>
    <t>г. Нягань</t>
  </si>
  <si>
    <t>ТО, УАПВ</t>
  </si>
  <si>
    <t>с. Большой Камень</t>
  </si>
  <si>
    <t>МТЗ, НАПВ</t>
  </si>
  <si>
    <t>н/д</t>
  </si>
  <si>
    <t>Разрушение штыревого изолятора на ВЛ (дождь, гроза).</t>
  </si>
  <si>
    <t>пгт. Октябрьское</t>
  </si>
  <si>
    <t>МТЗ, УАПВ</t>
  </si>
  <si>
    <t>Причина отключения устанавливается.</t>
  </si>
  <si>
    <t>СЗО/ЖО-8</t>
  </si>
  <si>
    <t>пгт. Приобье</t>
  </si>
  <si>
    <t>ВЛ-110 кВ Вандмтор-Сергино-1</t>
  </si>
  <si>
    <t>НВЧЗ, УАПВ</t>
  </si>
  <si>
    <t xml:space="preserve">ВЛ-110 кВ Вандмтор-Сергино-2 </t>
  </si>
  <si>
    <t>ОЗЗ, НРПВ</t>
  </si>
  <si>
    <t>Разрушение штыревых изоляторов оп№44 фаза С, оп№55 фаза В (дождь, гроза).</t>
  </si>
  <si>
    <t>СЗО/ЖО-1</t>
  </si>
  <si>
    <t>Повреждение силового трансформатора на ТП № 16-125 СОТ Букет (дождь, гроза).</t>
  </si>
  <si>
    <t>СЗО/ЖО-4</t>
  </si>
  <si>
    <t>Белоярский ф-л 
АО "ЮРЭСК"</t>
  </si>
  <si>
    <t>Березовский ф-л 
АО "ЮРЭСК"</t>
  </si>
  <si>
    <t>п. Светлый</t>
  </si>
  <si>
    <t>МТЗ, УРПВ</t>
  </si>
  <si>
    <t>СЗО/ЖО-2</t>
  </si>
  <si>
    <t>г. Белоярский</t>
  </si>
  <si>
    <t>Повреждение КЛ-6 кВ от ЦРП-10-4 Строителей до КТП-10-102 Гостиница сторонней организацией при производстве земляных работ.</t>
  </si>
  <si>
    <t>ЮТЭК-Конда ПО "Ханты-Мансийский р-н"</t>
  </si>
  <si>
    <t>п. Пырьях, п. Нялино, п.Кышик</t>
  </si>
  <si>
    <t>Причина отключения устанавливается, гроза.</t>
  </si>
  <si>
    <t>СЗО/ЖО-16</t>
  </si>
  <si>
    <t>д. Белогорье</t>
  </si>
  <si>
    <t>п. Батово</t>
  </si>
  <si>
    <t>МФТО, УАПВ</t>
  </si>
  <si>
    <t>пгт. Междуреченский</t>
  </si>
  <si>
    <t>ПС 110кВ Юмас, 
ВЛ-10кВ Промплощадка</t>
  </si>
  <si>
    <t>ПС 220 кВ Картопья, 
ВЛ-10 кВ ЛПК-2</t>
  </si>
  <si>
    <t>Причина отключения устанавливается, гроза</t>
  </si>
  <si>
    <t>СЗО/ЖО-9</t>
  </si>
  <si>
    <t>п. Игрим</t>
  </si>
  <si>
    <t xml:space="preserve"> КПП 6/20 № 11-2114, 
ВЛЗ-20 кВ Нижние Нарыкары </t>
  </si>
  <si>
    <t>пгт. Березово</t>
  </si>
  <si>
    <t>КПП 6/20кВ Березово, 
ВЛ-20кВ Шайтанка</t>
  </si>
  <si>
    <t>КПП 6/20кВ Березово, 
ВЛ-20кВ Пугоры</t>
  </si>
  <si>
    <t>ТО, УРПВ</t>
  </si>
  <si>
    <t>КПП 6/20 № 11-2114, 
ВЛЗ-20 кВ Ванзетур</t>
  </si>
  <si>
    <t>ТО, НРПВ</t>
  </si>
  <si>
    <t>Причина отключения, замыкание провода на траверсу на оп. 431, разрушение изолятора на оп. 137 ф.С.</t>
  </si>
  <si>
    <t>п. Троица</t>
  </si>
  <si>
    <t>ПС 110 Луговская,
ВЛ-10 кВ Троица-1</t>
  </si>
  <si>
    <t xml:space="preserve">ЦРП-10-1 Город ЗРУ-2, 
КЛ-6 кВ яч№6  </t>
  </si>
  <si>
    <t>ПС 110 кВ Пунга, 
ВЛ-6 кВ Светлый-1</t>
  </si>
  <si>
    <t>ПС 110 кВ Пунга,  ВЛ-6 кВ Промзона</t>
  </si>
  <si>
    <t xml:space="preserve">ПС 110 кВ Чара,                         ВЛ-10 кВ Финский комплекс </t>
  </si>
  <si>
    <t xml:space="preserve">ПС 110 кВ Кода,                         ВЛ-10 кВ Кормужиханка </t>
  </si>
  <si>
    <t>ПС 110 кВ Кода,                           ВЛ-10 кВ Водозабор</t>
  </si>
  <si>
    <t>РП-15,                                          ВЛ-10 кВ УДС</t>
  </si>
  <si>
    <t xml:space="preserve">ПС 110 кВ Кода,                                       ВЛ-10 кВ Кормужиханка </t>
  </si>
  <si>
    <t>ПС 110 кВ Кода,                                      ВЛ-10 кВ Пождепо</t>
  </si>
  <si>
    <t>ПС 220 кВ Картопья,                  ВЛ-10 кВ ПМК</t>
  </si>
  <si>
    <t xml:space="preserve">ВЛ-20 кВ Пырьях от                      КТП 6/20 кВ №18-4040 </t>
  </si>
  <si>
    <t>ПС 110 кВ Луговская,                            ВЛ-10 кВ Белогорье-2</t>
  </si>
  <si>
    <t xml:space="preserve">ВЛ-20 кВ Пырьях от                              КТП 6/20 кВ №18-4040 </t>
  </si>
  <si>
    <t xml:space="preserve">ПС 110 кВ Батово,                                    ВЛ-10 кВ Поселок </t>
  </si>
  <si>
    <t>Исполнитель :  ДОДС Козарь Г.Н.</t>
  </si>
  <si>
    <t>Грозовое перекрытие изолятора верхнего провода на оп. 112 (гроза).</t>
  </si>
  <si>
    <t>за период с 08:00 02.06.25 по 08:00 09.06.25.</t>
  </si>
  <si>
    <t>Повреждение проходных изоляторов на КТП№1-18-5010 (абонентская) во время грозы.</t>
  </si>
  <si>
    <t>Несанкционированная вырубка ДРК сторонней организацией в пролетах опор № 31-32.</t>
  </si>
  <si>
    <t>д. Сотник</t>
  </si>
  <si>
    <t xml:space="preserve">ЗРУ-10 кВ НПС Катыш, ВЛЗ-10 кВ Конда </t>
  </si>
  <si>
    <t>г.Нягань</t>
  </si>
  <si>
    <t>нд</t>
  </si>
  <si>
    <t>отключена персоналом</t>
  </si>
  <si>
    <t>Снижение изоляции по ф"В" из за повреждения СИП на ТП Талспецстрой (сторонняя организация).</t>
  </si>
  <si>
    <t>РП 13-2, ВЛ-10 кВ МК-156</t>
  </si>
  <si>
    <t>ЮТЭК-Когалым</t>
  </si>
  <si>
    <t>г. Когалым</t>
  </si>
  <si>
    <t>ПС 35 кВ №30 Прибалтийская, 2Т</t>
  </si>
  <si>
    <t>ДЗТ</t>
  </si>
  <si>
    <t>Разрушение РВО-10 кВ 2ТСН фаза "С" (следы перекрытия птицей).</t>
  </si>
  <si>
    <t>пгт. Игрим</t>
  </si>
  <si>
    <t xml:space="preserve">ВЛ-110 кВ Игрим-Березово-2 </t>
  </si>
  <si>
    <t>1 ст. ТНЗНП, УАПВ</t>
  </si>
  <si>
    <t>Итого -28 отключений, из них в сетях ЮРЭСК - 21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</si>
</sst>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36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0" fontId="68" fillId="2" borderId="0" xfId="0" applyFont="1" applyFill="1" applyAlignment="1">
      <alignment wrapText="1"/>
    </xf>
    <xf numFmtId="0" fontId="39" fillId="0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0" xfId="0" applyFont="1" applyBorder="1" applyAlignment="1">
      <alignment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69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2" borderId="6" xfId="0" applyNumberFormat="1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63" fillId="9" borderId="6" xfId="0" applyFont="1" applyFill="1" applyBorder="1" applyAlignment="1">
      <alignment horizontal="center" vertical="center" wrapText="1"/>
    </xf>
    <xf numFmtId="0" fontId="60" fillId="2" borderId="6" xfId="0" applyFont="1" applyFill="1" applyBorder="1" applyAlignment="1">
      <alignment horizontal="center" vertical="center" wrapText="1"/>
    </xf>
    <xf numFmtId="0" fontId="69" fillId="0" borderId="6" xfId="0" applyFont="1" applyBorder="1" applyAlignment="1">
      <alignment horizontal="center" vertical="center"/>
    </xf>
    <xf numFmtId="0" fontId="69" fillId="0" borderId="1" xfId="0" applyFont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9" fillId="5" borderId="6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2" borderId="8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9" fillId="2" borderId="1" xfId="0" applyFont="1" applyFill="1" applyBorder="1" applyAlignment="1">
      <alignment horizontal="center" vertical="center"/>
    </xf>
    <xf numFmtId="0" fontId="39" fillId="0" borderId="6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vertical="center" wrapText="1"/>
    </xf>
    <xf numFmtId="20" fontId="63" fillId="2" borderId="1" xfId="0" applyNumberFormat="1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60" fillId="0" borderId="8" xfId="0" applyFont="1" applyFill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left" vertical="center" wrapText="1"/>
    </xf>
    <xf numFmtId="0" fontId="60" fillId="2" borderId="8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22" fontId="39" fillId="2" borderId="6" xfId="0" applyNumberFormat="1" applyFont="1" applyFill="1" applyBorder="1" applyAlignment="1">
      <alignment horizontal="left" vertical="center" wrapText="1"/>
    </xf>
    <xf numFmtId="0" fontId="69" fillId="0" borderId="8" xfId="0" applyFont="1" applyBorder="1" applyAlignment="1">
      <alignment horizontal="left" vertical="center" wrapText="1"/>
    </xf>
    <xf numFmtId="0" fontId="39" fillId="2" borderId="7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20" fontId="60" fillId="2" borderId="8" xfId="0" applyNumberFormat="1" applyFont="1" applyFill="1" applyBorder="1" applyAlignment="1">
      <alignment horizontal="center" vertical="center" wrapText="1"/>
    </xf>
    <xf numFmtId="0" fontId="63" fillId="2" borderId="8" xfId="0" applyFont="1" applyFill="1" applyBorder="1" applyAlignment="1">
      <alignment horizontal="center" vertical="center" wrapText="1"/>
    </xf>
    <xf numFmtId="0" fontId="69" fillId="0" borderId="8" xfId="0" applyFont="1" applyBorder="1" applyAlignment="1">
      <alignment horizontal="center" vertical="center"/>
    </xf>
    <xf numFmtId="0" fontId="69" fillId="2" borderId="8" xfId="0" applyFont="1" applyFill="1" applyBorder="1" applyAlignment="1">
      <alignment horizontal="center" vertical="center"/>
    </xf>
    <xf numFmtId="0" fontId="60" fillId="0" borderId="6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vertical="center" wrapText="1"/>
    </xf>
    <xf numFmtId="0" fontId="39" fillId="2" borderId="0" xfId="0" applyFont="1" applyFill="1" applyBorder="1" applyAlignment="1">
      <alignment vertical="center" wrapText="1"/>
    </xf>
    <xf numFmtId="0" fontId="69" fillId="0" borderId="0" xfId="0" applyFont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69" fillId="10" borderId="1" xfId="0" applyFont="1" applyFill="1" applyBorder="1" applyAlignment="1">
      <alignment horizontal="left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166" fontId="63" fillId="4" borderId="1" xfId="876" applyNumberFormat="1" applyFont="1" applyFill="1" applyBorder="1" applyAlignment="1">
      <alignment horizontal="left" vertical="center" wrapText="1"/>
    </xf>
    <xf numFmtId="0" fontId="69" fillId="0" borderId="1" xfId="0" applyFont="1" applyBorder="1" applyAlignment="1">
      <alignment horizontal="left" wrapText="1"/>
    </xf>
    <xf numFmtId="0" fontId="60" fillId="10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69" fillId="0" borderId="0" xfId="0" applyFont="1" applyBorder="1" applyAlignment="1">
      <alignment horizontal="left" vertical="center" wrapText="1"/>
    </xf>
    <xf numFmtId="0" fontId="69" fillId="0" borderId="1" xfId="0" applyFont="1" applyBorder="1" applyAlignment="1">
      <alignment wrapText="1"/>
    </xf>
    <xf numFmtId="0" fontId="60" fillId="2" borderId="7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/>
    </xf>
    <xf numFmtId="0" fontId="69" fillId="8" borderId="1" xfId="0" applyFont="1" applyFill="1" applyBorder="1" applyAlignment="1">
      <alignment horizontal="left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9" borderId="6" xfId="0" applyFont="1" applyFill="1" applyBorder="1" applyAlignment="1">
      <alignment horizontal="center" vertical="center" wrapText="1"/>
    </xf>
    <xf numFmtId="0" fontId="63" fillId="9" borderId="9" xfId="0" applyFont="1" applyFill="1" applyBorder="1" applyAlignment="1">
      <alignment horizontal="center" vertical="center" wrapText="1"/>
    </xf>
    <xf numFmtId="0" fontId="63" fillId="9" borderId="8" xfId="0" applyFont="1" applyFill="1" applyBorder="1" applyAlignment="1">
      <alignment horizontal="center" vertical="center" wrapText="1"/>
    </xf>
    <xf numFmtId="0" fontId="63" fillId="9" borderId="6" xfId="0" applyNumberFormat="1" applyFont="1" applyFill="1" applyBorder="1" applyAlignment="1">
      <alignment horizontal="center" vertical="center" wrapText="1"/>
    </xf>
    <xf numFmtId="0" fontId="63" fillId="9" borderId="8" xfId="0" applyNumberFormat="1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3" fillId="0" borderId="10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9" fillId="0" borderId="8" xfId="0" applyFont="1" applyFill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61"/>
  <sheetViews>
    <sheetView tabSelected="1" topLeftCell="A25" zoomScale="70" zoomScaleNormal="70" zoomScaleSheetLayoutView="70" workbookViewId="0">
      <selection activeCell="G57" sqref="G57"/>
    </sheetView>
  </sheetViews>
  <sheetFormatPr defaultColWidth="9.1796875" defaultRowHeight="13" x14ac:dyDescent="0.3"/>
  <cols>
    <col min="1" max="1" width="6.453125" style="8" customWidth="1"/>
    <col min="2" max="2" width="29.81640625" style="8" customWidth="1"/>
    <col min="3" max="3" width="27.81640625" style="8" customWidth="1"/>
    <col min="4" max="4" width="38.81640625" style="8" customWidth="1"/>
    <col min="5" max="5" width="25.816406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5" ht="15" x14ac:dyDescent="0.3">
      <c r="A1" s="31"/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31"/>
    </row>
    <row r="2" spans="1:15" ht="15" x14ac:dyDescent="0.3">
      <c r="A2" s="112" t="s">
        <v>23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15" ht="15" x14ac:dyDescent="0.3">
      <c r="A3" s="115" t="s">
        <v>110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</row>
    <row r="4" spans="1:15" ht="15" x14ac:dyDescent="0.3">
      <c r="A4" s="116" t="s">
        <v>11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</row>
    <row r="5" spans="1:15" x14ac:dyDescent="0.3">
      <c r="A5" s="98" t="s">
        <v>14</v>
      </c>
      <c r="B5" s="98" t="s">
        <v>4</v>
      </c>
      <c r="C5" s="113" t="s">
        <v>6</v>
      </c>
      <c r="D5" s="98" t="s">
        <v>3</v>
      </c>
      <c r="E5" s="98" t="s">
        <v>7</v>
      </c>
      <c r="F5" s="98" t="s">
        <v>5</v>
      </c>
      <c r="G5" s="98"/>
      <c r="H5" s="98" t="s">
        <v>10</v>
      </c>
      <c r="I5" s="98" t="s">
        <v>9</v>
      </c>
      <c r="J5" s="98" t="s">
        <v>26</v>
      </c>
      <c r="K5" s="98" t="s">
        <v>0</v>
      </c>
      <c r="L5" s="98" t="s">
        <v>8</v>
      </c>
      <c r="M5" s="98" t="s">
        <v>24</v>
      </c>
      <c r="N5" s="98" t="s">
        <v>25</v>
      </c>
    </row>
    <row r="6" spans="1:15" ht="52.5" customHeight="1" x14ac:dyDescent="0.3">
      <c r="A6" s="98"/>
      <c r="B6" s="98"/>
      <c r="C6" s="114"/>
      <c r="D6" s="98"/>
      <c r="E6" s="98"/>
      <c r="F6" s="30" t="s">
        <v>1</v>
      </c>
      <c r="G6" s="30" t="s">
        <v>2</v>
      </c>
      <c r="H6" s="98"/>
      <c r="I6" s="98"/>
      <c r="J6" s="98"/>
      <c r="K6" s="117"/>
      <c r="L6" s="98"/>
      <c r="M6" s="98"/>
      <c r="N6" s="98"/>
    </row>
    <row r="7" spans="1:15" ht="59.5" customHeight="1" x14ac:dyDescent="0.3">
      <c r="A7" s="38">
        <v>1</v>
      </c>
      <c r="B7" s="42" t="s">
        <v>64</v>
      </c>
      <c r="C7" s="62" t="s">
        <v>69</v>
      </c>
      <c r="D7" s="68" t="s">
        <v>94</v>
      </c>
      <c r="E7" s="27" t="s">
        <v>43</v>
      </c>
      <c r="F7" s="28">
        <v>45812.734027777777</v>
      </c>
      <c r="G7" s="28">
        <v>45812.743055555555</v>
      </c>
      <c r="H7" s="72">
        <v>9.0277777777777787E-3</v>
      </c>
      <c r="I7" s="34">
        <v>72</v>
      </c>
      <c r="J7" s="35">
        <v>110</v>
      </c>
      <c r="K7" s="47" t="s">
        <v>70</v>
      </c>
      <c r="L7" s="32" t="s">
        <v>37</v>
      </c>
      <c r="M7" s="77">
        <v>20</v>
      </c>
      <c r="N7" s="41" t="s">
        <v>38</v>
      </c>
      <c r="O7" s="26">
        <v>1</v>
      </c>
    </row>
    <row r="8" spans="1:15" ht="40" customHeight="1" x14ac:dyDescent="0.3">
      <c r="A8" s="48">
        <v>2</v>
      </c>
      <c r="B8" s="106" t="s">
        <v>65</v>
      </c>
      <c r="C8" s="56" t="s">
        <v>66</v>
      </c>
      <c r="D8" s="69" t="s">
        <v>95</v>
      </c>
      <c r="E8" s="71" t="s">
        <v>67</v>
      </c>
      <c r="F8" s="28">
        <v>45810.859722222223</v>
      </c>
      <c r="G8" s="28">
        <v>45810.868055555555</v>
      </c>
      <c r="H8" s="24">
        <v>8.3333333333333332E-3</v>
      </c>
      <c r="I8" s="41">
        <v>8</v>
      </c>
      <c r="J8" s="43">
        <v>0</v>
      </c>
      <c r="K8" s="85" t="s">
        <v>73</v>
      </c>
      <c r="L8" s="44" t="s">
        <v>68</v>
      </c>
      <c r="M8" s="40">
        <v>23</v>
      </c>
      <c r="N8" s="59" t="s">
        <v>38</v>
      </c>
      <c r="O8" s="26">
        <v>1</v>
      </c>
    </row>
    <row r="9" spans="1:15" ht="40" customHeight="1" x14ac:dyDescent="0.3">
      <c r="A9" s="90">
        <v>3</v>
      </c>
      <c r="B9" s="107"/>
      <c r="C9" s="56" t="s">
        <v>66</v>
      </c>
      <c r="D9" s="65" t="s">
        <v>96</v>
      </c>
      <c r="E9" s="34" t="s">
        <v>67</v>
      </c>
      <c r="F9" s="28">
        <v>45810.859722222223</v>
      </c>
      <c r="G9" s="28">
        <v>45810.868055555555</v>
      </c>
      <c r="H9" s="24">
        <v>8.3333333333333332E-3</v>
      </c>
      <c r="I9" s="34">
        <v>12</v>
      </c>
      <c r="J9" s="35">
        <v>525</v>
      </c>
      <c r="K9" s="85" t="s">
        <v>73</v>
      </c>
      <c r="L9" s="37" t="s">
        <v>68</v>
      </c>
      <c r="M9" s="33">
        <v>23</v>
      </c>
      <c r="N9" s="27" t="s">
        <v>38</v>
      </c>
      <c r="O9" s="26">
        <v>1</v>
      </c>
    </row>
    <row r="10" spans="1:15" ht="40" customHeight="1" x14ac:dyDescent="0.3">
      <c r="A10" s="94">
        <v>4</v>
      </c>
      <c r="B10" s="107"/>
      <c r="C10" s="56" t="s">
        <v>83</v>
      </c>
      <c r="D10" s="65" t="s">
        <v>84</v>
      </c>
      <c r="E10" s="34" t="s">
        <v>67</v>
      </c>
      <c r="F10" s="28">
        <v>45811.48333333333</v>
      </c>
      <c r="G10" s="28">
        <v>45811.496527777781</v>
      </c>
      <c r="H10" s="29">
        <f t="shared" ref="H10:H16" si="0">G10-F10</f>
        <v>1.319444445107365E-2</v>
      </c>
      <c r="I10" s="27">
        <v>45</v>
      </c>
      <c r="J10" s="34">
        <v>630</v>
      </c>
      <c r="K10" s="85" t="s">
        <v>73</v>
      </c>
      <c r="L10" s="37" t="s">
        <v>82</v>
      </c>
      <c r="M10" s="33">
        <v>24</v>
      </c>
      <c r="N10" s="27" t="s">
        <v>38</v>
      </c>
      <c r="O10" s="26">
        <v>1</v>
      </c>
    </row>
    <row r="11" spans="1:15" ht="40" customHeight="1" x14ac:dyDescent="0.3">
      <c r="A11" s="94">
        <v>5</v>
      </c>
      <c r="B11" s="107"/>
      <c r="C11" s="56" t="s">
        <v>83</v>
      </c>
      <c r="D11" s="69" t="s">
        <v>84</v>
      </c>
      <c r="E11" s="34" t="s">
        <v>67</v>
      </c>
      <c r="F11" s="28">
        <v>45811.645833333336</v>
      </c>
      <c r="G11" s="28">
        <v>45811.649305555555</v>
      </c>
      <c r="H11" s="29">
        <f t="shared" si="0"/>
        <v>3.4722222189884633E-3</v>
      </c>
      <c r="I11" s="27">
        <v>10</v>
      </c>
      <c r="J11" s="34">
        <v>630</v>
      </c>
      <c r="K11" s="85" t="s">
        <v>73</v>
      </c>
      <c r="L11" s="37" t="s">
        <v>82</v>
      </c>
      <c r="M11" s="40">
        <v>24</v>
      </c>
      <c r="N11" s="59" t="s">
        <v>38</v>
      </c>
      <c r="O11" s="26">
        <v>1</v>
      </c>
    </row>
    <row r="12" spans="1:15" ht="40" customHeight="1" x14ac:dyDescent="0.3">
      <c r="A12" s="94">
        <v>6</v>
      </c>
      <c r="B12" s="107"/>
      <c r="C12" s="56" t="s">
        <v>85</v>
      </c>
      <c r="D12" s="69" t="s">
        <v>86</v>
      </c>
      <c r="E12" s="34" t="s">
        <v>67</v>
      </c>
      <c r="F12" s="28">
        <v>45811.659722222219</v>
      </c>
      <c r="G12" s="28">
        <v>45811.673611111109</v>
      </c>
      <c r="H12" s="29">
        <f t="shared" si="0"/>
        <v>1.3888888890505768E-2</v>
      </c>
      <c r="I12" s="27">
        <v>120</v>
      </c>
      <c r="J12" s="34">
        <v>220</v>
      </c>
      <c r="K12" s="85" t="s">
        <v>73</v>
      </c>
      <c r="L12" s="37" t="s">
        <v>37</v>
      </c>
      <c r="M12" s="40">
        <v>24</v>
      </c>
      <c r="N12" s="59" t="s">
        <v>38</v>
      </c>
      <c r="O12" s="26">
        <v>1</v>
      </c>
    </row>
    <row r="13" spans="1:15" ht="40" customHeight="1" x14ac:dyDescent="0.3">
      <c r="A13" s="94">
        <v>7</v>
      </c>
      <c r="B13" s="107"/>
      <c r="C13" s="56" t="s">
        <v>85</v>
      </c>
      <c r="D13" s="69" t="s">
        <v>87</v>
      </c>
      <c r="E13" s="34" t="s">
        <v>88</v>
      </c>
      <c r="F13" s="28">
        <v>45811.715277777781</v>
      </c>
      <c r="G13" s="28">
        <v>45811.725694444445</v>
      </c>
      <c r="H13" s="29">
        <f t="shared" si="0"/>
        <v>1.0416666664241347E-2</v>
      </c>
      <c r="I13" s="27">
        <v>95</v>
      </c>
      <c r="J13" s="34">
        <v>85</v>
      </c>
      <c r="K13" s="85" t="s">
        <v>73</v>
      </c>
      <c r="L13" s="37" t="s">
        <v>37</v>
      </c>
      <c r="M13" s="40">
        <v>24</v>
      </c>
      <c r="N13" s="59" t="s">
        <v>38</v>
      </c>
      <c r="O13" s="26">
        <v>1</v>
      </c>
    </row>
    <row r="14" spans="1:15" ht="40" customHeight="1" x14ac:dyDescent="0.3">
      <c r="A14" s="94">
        <v>8</v>
      </c>
      <c r="B14" s="107"/>
      <c r="C14" s="56" t="s">
        <v>83</v>
      </c>
      <c r="D14" s="69" t="s">
        <v>89</v>
      </c>
      <c r="E14" s="34" t="s">
        <v>90</v>
      </c>
      <c r="F14" s="28">
        <v>45811.770833333336</v>
      </c>
      <c r="G14" s="28">
        <v>45811.78125</v>
      </c>
      <c r="H14" s="29">
        <f t="shared" si="0"/>
        <v>1.0416666664241347E-2</v>
      </c>
      <c r="I14" s="27">
        <v>30</v>
      </c>
      <c r="J14" s="34">
        <v>610</v>
      </c>
      <c r="K14" s="86" t="s">
        <v>91</v>
      </c>
      <c r="L14" s="37" t="s">
        <v>68</v>
      </c>
      <c r="M14" s="40">
        <v>24</v>
      </c>
      <c r="N14" s="59" t="s">
        <v>38</v>
      </c>
      <c r="O14" s="26">
        <v>1</v>
      </c>
    </row>
    <row r="15" spans="1:15" ht="40" customHeight="1" x14ac:dyDescent="0.3">
      <c r="A15" s="94">
        <v>9</v>
      </c>
      <c r="B15" s="108"/>
      <c r="C15" s="56" t="s">
        <v>125</v>
      </c>
      <c r="D15" s="65" t="s">
        <v>126</v>
      </c>
      <c r="E15" s="63" t="s">
        <v>127</v>
      </c>
      <c r="F15" s="28">
        <v>45817.298611111109</v>
      </c>
      <c r="G15" s="28">
        <v>45817.298611111109</v>
      </c>
      <c r="H15" s="29">
        <v>0</v>
      </c>
      <c r="I15" s="134">
        <v>0</v>
      </c>
      <c r="J15" s="63">
        <v>0</v>
      </c>
      <c r="K15" s="85" t="s">
        <v>53</v>
      </c>
      <c r="L15" s="135" t="s">
        <v>37</v>
      </c>
      <c r="M15" s="40">
        <v>20</v>
      </c>
      <c r="N15" s="59" t="s">
        <v>38</v>
      </c>
      <c r="O15" s="26"/>
    </row>
    <row r="16" spans="1:15" ht="40" customHeight="1" x14ac:dyDescent="0.3">
      <c r="A16" s="94">
        <v>10</v>
      </c>
      <c r="B16" s="106" t="s">
        <v>39</v>
      </c>
      <c r="C16" s="49" t="s">
        <v>78</v>
      </c>
      <c r="D16" s="49" t="s">
        <v>79</v>
      </c>
      <c r="E16" s="35" t="s">
        <v>43</v>
      </c>
      <c r="F16" s="28">
        <v>45811.642361111109</v>
      </c>
      <c r="G16" s="28">
        <v>45811.716666666667</v>
      </c>
      <c r="H16" s="29">
        <f t="shared" si="0"/>
        <v>7.4305555557657499E-2</v>
      </c>
      <c r="I16" s="39">
        <v>249</v>
      </c>
      <c r="J16" s="57">
        <v>63</v>
      </c>
      <c r="K16" s="87" t="s">
        <v>112</v>
      </c>
      <c r="L16" s="37" t="s">
        <v>37</v>
      </c>
      <c r="M16" s="40">
        <v>25</v>
      </c>
      <c r="N16" s="41" t="s">
        <v>38</v>
      </c>
      <c r="O16" s="26">
        <v>1</v>
      </c>
    </row>
    <row r="17" spans="1:15" ht="40" customHeight="1" x14ac:dyDescent="0.4">
      <c r="A17" s="94">
        <v>11</v>
      </c>
      <c r="B17" s="108"/>
      <c r="C17" s="49" t="s">
        <v>113</v>
      </c>
      <c r="D17" s="92" t="s">
        <v>114</v>
      </c>
      <c r="E17" s="93" t="s">
        <v>43</v>
      </c>
      <c r="F17" s="28">
        <v>45812.12777777778</v>
      </c>
      <c r="G17" s="28">
        <v>45812.450694444444</v>
      </c>
      <c r="H17" s="29">
        <v>0.32291666666666669</v>
      </c>
      <c r="I17" s="39">
        <v>1506</v>
      </c>
      <c r="J17" s="57">
        <v>110</v>
      </c>
      <c r="K17" s="85" t="s">
        <v>73</v>
      </c>
      <c r="L17" s="44" t="s">
        <v>37</v>
      </c>
      <c r="M17" s="40">
        <v>22</v>
      </c>
      <c r="N17" s="41" t="s">
        <v>37</v>
      </c>
      <c r="O17" s="26"/>
    </row>
    <row r="18" spans="1:15" ht="40" customHeight="1" x14ac:dyDescent="0.3">
      <c r="A18" s="94">
        <v>12</v>
      </c>
      <c r="B18" s="106" t="s">
        <v>44</v>
      </c>
      <c r="C18" s="49" t="s">
        <v>45</v>
      </c>
      <c r="D18" s="49" t="s">
        <v>97</v>
      </c>
      <c r="E18" s="34" t="s">
        <v>46</v>
      </c>
      <c r="F18" s="28">
        <v>45810.840277777781</v>
      </c>
      <c r="G18" s="28">
        <v>45810.840277777781</v>
      </c>
      <c r="H18" s="29">
        <v>0</v>
      </c>
      <c r="I18" s="39">
        <v>0</v>
      </c>
      <c r="J18" s="57">
        <v>0</v>
      </c>
      <c r="K18" s="85" t="s">
        <v>73</v>
      </c>
      <c r="L18" s="58" t="s">
        <v>37</v>
      </c>
      <c r="M18" s="40">
        <v>23</v>
      </c>
      <c r="N18" s="59" t="s">
        <v>38</v>
      </c>
      <c r="O18" s="26">
        <v>1</v>
      </c>
    </row>
    <row r="19" spans="1:15" ht="40" customHeight="1" x14ac:dyDescent="0.3">
      <c r="A19" s="94">
        <v>13</v>
      </c>
      <c r="B19" s="107"/>
      <c r="C19" s="49" t="s">
        <v>47</v>
      </c>
      <c r="D19" s="49" t="s">
        <v>98</v>
      </c>
      <c r="E19" s="34" t="s">
        <v>48</v>
      </c>
      <c r="F19" s="28">
        <v>45810.875</v>
      </c>
      <c r="G19" s="28">
        <v>45811.011805555558</v>
      </c>
      <c r="H19" s="29">
        <v>0.13680555555555554</v>
      </c>
      <c r="I19" s="35">
        <v>409</v>
      </c>
      <c r="J19" s="57" t="s">
        <v>49</v>
      </c>
      <c r="K19" s="85" t="s">
        <v>73</v>
      </c>
      <c r="L19" s="58" t="s">
        <v>37</v>
      </c>
      <c r="M19" s="40">
        <v>21</v>
      </c>
      <c r="N19" s="59" t="s">
        <v>37</v>
      </c>
      <c r="O19" s="26">
        <v>1</v>
      </c>
    </row>
    <row r="20" spans="1:15" ht="40" customHeight="1" x14ac:dyDescent="0.3">
      <c r="A20" s="94">
        <v>14</v>
      </c>
      <c r="B20" s="107"/>
      <c r="C20" s="67" t="s">
        <v>51</v>
      </c>
      <c r="D20" s="67" t="s">
        <v>99</v>
      </c>
      <c r="E20" s="34" t="s">
        <v>52</v>
      </c>
      <c r="F20" s="28">
        <v>45810.875</v>
      </c>
      <c r="G20" s="28">
        <v>45810.875</v>
      </c>
      <c r="H20" s="29">
        <v>0</v>
      </c>
      <c r="I20" s="39">
        <v>0</v>
      </c>
      <c r="J20" s="57">
        <v>0</v>
      </c>
      <c r="K20" s="85" t="s">
        <v>73</v>
      </c>
      <c r="L20" s="58" t="s">
        <v>37</v>
      </c>
      <c r="M20" s="40">
        <v>21</v>
      </c>
      <c r="N20" s="59" t="s">
        <v>37</v>
      </c>
      <c r="O20" s="26">
        <v>1</v>
      </c>
    </row>
    <row r="21" spans="1:15" ht="40" customHeight="1" x14ac:dyDescent="0.3">
      <c r="A21" s="94">
        <v>15</v>
      </c>
      <c r="B21" s="107"/>
      <c r="C21" s="49" t="s">
        <v>55</v>
      </c>
      <c r="D21" s="67" t="s">
        <v>56</v>
      </c>
      <c r="E21" s="63" t="s">
        <v>57</v>
      </c>
      <c r="F21" s="28">
        <v>45810.879861111112</v>
      </c>
      <c r="G21" s="28">
        <v>45810.879861111112</v>
      </c>
      <c r="H21" s="29">
        <v>0</v>
      </c>
      <c r="I21" s="64">
        <v>0</v>
      </c>
      <c r="J21" s="74">
        <v>0</v>
      </c>
      <c r="K21" s="86" t="s">
        <v>109</v>
      </c>
      <c r="L21" s="58" t="s">
        <v>37</v>
      </c>
      <c r="M21" s="40">
        <v>21</v>
      </c>
      <c r="N21" s="59" t="s">
        <v>38</v>
      </c>
      <c r="O21" s="26">
        <v>1</v>
      </c>
    </row>
    <row r="22" spans="1:15" ht="40" customHeight="1" x14ac:dyDescent="0.3">
      <c r="A22" s="94">
        <v>16</v>
      </c>
      <c r="B22" s="107"/>
      <c r="C22" s="49" t="s">
        <v>55</v>
      </c>
      <c r="D22" s="67" t="s">
        <v>58</v>
      </c>
      <c r="E22" s="63" t="s">
        <v>57</v>
      </c>
      <c r="F22" s="28">
        <v>45810.879861111112</v>
      </c>
      <c r="G22" s="28">
        <v>45810.879861111112</v>
      </c>
      <c r="H22" s="29">
        <v>0</v>
      </c>
      <c r="I22" s="64">
        <v>0</v>
      </c>
      <c r="J22" s="74">
        <v>0</v>
      </c>
      <c r="K22" s="86" t="s">
        <v>109</v>
      </c>
      <c r="L22" s="58" t="s">
        <v>37</v>
      </c>
      <c r="M22" s="40">
        <v>21</v>
      </c>
      <c r="N22" s="59" t="s">
        <v>38</v>
      </c>
      <c r="O22" s="26">
        <v>1</v>
      </c>
    </row>
    <row r="23" spans="1:15" ht="40" customHeight="1" x14ac:dyDescent="0.3">
      <c r="A23" s="94">
        <v>17</v>
      </c>
      <c r="B23" s="107"/>
      <c r="C23" s="49" t="s">
        <v>45</v>
      </c>
      <c r="D23" s="50" t="s">
        <v>100</v>
      </c>
      <c r="E23" s="63" t="s">
        <v>59</v>
      </c>
      <c r="F23" s="28">
        <v>45811.019444444442</v>
      </c>
      <c r="G23" s="28">
        <v>45811.116666666669</v>
      </c>
      <c r="H23" s="73">
        <v>9.7222222222222224E-2</v>
      </c>
      <c r="I23" s="66">
        <v>522</v>
      </c>
      <c r="J23" s="74">
        <v>66</v>
      </c>
      <c r="K23" s="86" t="s">
        <v>60</v>
      </c>
      <c r="L23" s="75" t="s">
        <v>61</v>
      </c>
      <c r="M23" s="33">
        <v>21</v>
      </c>
      <c r="N23" s="27" t="s">
        <v>38</v>
      </c>
      <c r="O23" s="26">
        <v>1</v>
      </c>
    </row>
    <row r="24" spans="1:15" ht="40" customHeight="1" x14ac:dyDescent="0.3">
      <c r="A24" s="94">
        <v>18</v>
      </c>
      <c r="B24" s="107"/>
      <c r="C24" s="67" t="s">
        <v>47</v>
      </c>
      <c r="D24" s="67" t="s">
        <v>101</v>
      </c>
      <c r="E24" s="63" t="s">
        <v>48</v>
      </c>
      <c r="F24" s="28">
        <v>45811.023611111108</v>
      </c>
      <c r="G24" s="28">
        <v>45811.03125</v>
      </c>
      <c r="H24" s="29">
        <v>7.6388888888888886E-3</v>
      </c>
      <c r="I24" s="66">
        <v>23</v>
      </c>
      <c r="J24" s="74">
        <v>220</v>
      </c>
      <c r="K24" s="86" t="s">
        <v>50</v>
      </c>
      <c r="L24" s="76" t="s">
        <v>37</v>
      </c>
      <c r="M24" s="33">
        <v>21</v>
      </c>
      <c r="N24" s="27" t="s">
        <v>37</v>
      </c>
      <c r="O24" s="26">
        <v>1</v>
      </c>
    </row>
    <row r="25" spans="1:15" ht="40" customHeight="1" x14ac:dyDescent="0.3">
      <c r="A25" s="94">
        <v>19</v>
      </c>
      <c r="B25" s="107"/>
      <c r="C25" s="67" t="s">
        <v>51</v>
      </c>
      <c r="D25" s="67" t="s">
        <v>102</v>
      </c>
      <c r="E25" s="63" t="s">
        <v>48</v>
      </c>
      <c r="F25" s="28">
        <v>45811.208333333336</v>
      </c>
      <c r="G25" s="28"/>
      <c r="H25" s="29"/>
      <c r="I25" s="66"/>
      <c r="J25" s="74">
        <v>796</v>
      </c>
      <c r="K25" s="85" t="s">
        <v>53</v>
      </c>
      <c r="L25" s="75" t="s">
        <v>54</v>
      </c>
      <c r="M25" s="33">
        <v>18</v>
      </c>
      <c r="N25" s="27" t="s">
        <v>37</v>
      </c>
      <c r="O25" s="26">
        <v>1</v>
      </c>
    </row>
    <row r="26" spans="1:15" ht="40" customHeight="1" x14ac:dyDescent="0.3">
      <c r="A26" s="94">
        <v>20</v>
      </c>
      <c r="B26" s="108"/>
      <c r="C26" s="49" t="s">
        <v>115</v>
      </c>
      <c r="D26" s="49" t="s">
        <v>119</v>
      </c>
      <c r="E26" s="34" t="s">
        <v>117</v>
      </c>
      <c r="F26" s="28">
        <v>45815.953472222223</v>
      </c>
      <c r="G26" s="28">
        <v>45815.998611111114</v>
      </c>
      <c r="H26" s="29">
        <f>G26-F26</f>
        <v>4.5138888890505768E-2</v>
      </c>
      <c r="I26" s="39" t="s">
        <v>116</v>
      </c>
      <c r="J26" s="57">
        <v>0</v>
      </c>
      <c r="K26" s="86" t="s">
        <v>118</v>
      </c>
      <c r="L26" s="58" t="s">
        <v>37</v>
      </c>
      <c r="M26" s="40">
        <v>22</v>
      </c>
      <c r="N26" s="59" t="s">
        <v>37</v>
      </c>
      <c r="O26" s="26"/>
    </row>
    <row r="27" spans="1:15" ht="40" customHeight="1" x14ac:dyDescent="0.3">
      <c r="A27" s="94">
        <v>21</v>
      </c>
      <c r="B27" s="109" t="s">
        <v>40</v>
      </c>
      <c r="C27" s="56" t="s">
        <v>42</v>
      </c>
      <c r="D27" s="62" t="s">
        <v>103</v>
      </c>
      <c r="E27" s="27" t="s">
        <v>41</v>
      </c>
      <c r="F27" s="28">
        <v>45810.844444444447</v>
      </c>
      <c r="G27" s="28">
        <v>45810.875</v>
      </c>
      <c r="H27" s="61">
        <v>3.0555555555555555E-2</v>
      </c>
      <c r="I27" s="35">
        <v>418</v>
      </c>
      <c r="J27" s="39">
        <v>1689</v>
      </c>
      <c r="K27" s="84" t="s">
        <v>62</v>
      </c>
      <c r="L27" s="37" t="s">
        <v>63</v>
      </c>
      <c r="M27" s="40">
        <v>23</v>
      </c>
      <c r="N27" s="59" t="s">
        <v>38</v>
      </c>
      <c r="O27" s="26">
        <v>1</v>
      </c>
    </row>
    <row r="28" spans="1:15" ht="40" customHeight="1" x14ac:dyDescent="0.3">
      <c r="A28" s="94">
        <v>22</v>
      </c>
      <c r="B28" s="110"/>
      <c r="C28" s="60" t="s">
        <v>42</v>
      </c>
      <c r="D28" s="36" t="s">
        <v>80</v>
      </c>
      <c r="E28" s="34" t="s">
        <v>43</v>
      </c>
      <c r="F28" s="28">
        <v>45811.582638888889</v>
      </c>
      <c r="G28" s="28">
        <v>45811.636805555558</v>
      </c>
      <c r="H28" s="29">
        <f>G28-F28</f>
        <v>5.4166666668606922E-2</v>
      </c>
      <c r="I28" s="35">
        <v>627</v>
      </c>
      <c r="J28" s="57">
        <v>5409</v>
      </c>
      <c r="K28" s="85" t="s">
        <v>81</v>
      </c>
      <c r="L28" s="37" t="s">
        <v>82</v>
      </c>
      <c r="M28" s="40">
        <v>23</v>
      </c>
      <c r="N28" s="59" t="s">
        <v>38</v>
      </c>
      <c r="O28" s="26">
        <v>1</v>
      </c>
    </row>
    <row r="29" spans="1:15" ht="40" customHeight="1" x14ac:dyDescent="0.3">
      <c r="A29" s="94">
        <v>23</v>
      </c>
      <c r="B29" s="97" t="s">
        <v>71</v>
      </c>
      <c r="C29" s="56" t="s">
        <v>92</v>
      </c>
      <c r="D29" s="67" t="s">
        <v>93</v>
      </c>
      <c r="E29" s="63" t="s">
        <v>46</v>
      </c>
      <c r="F29" s="46">
        <v>45812.222222222219</v>
      </c>
      <c r="G29" s="46">
        <v>45812.222222222219</v>
      </c>
      <c r="H29" s="29">
        <f>G29-F29</f>
        <v>0</v>
      </c>
      <c r="I29" s="63">
        <v>0</v>
      </c>
      <c r="J29" s="66">
        <v>0</v>
      </c>
      <c r="K29" s="85" t="s">
        <v>73</v>
      </c>
      <c r="L29" s="32" t="s">
        <v>37</v>
      </c>
      <c r="M29" s="40">
        <v>20</v>
      </c>
      <c r="N29" s="40" t="s">
        <v>38</v>
      </c>
      <c r="O29" s="26">
        <v>1</v>
      </c>
    </row>
    <row r="30" spans="1:15" ht="40" customHeight="1" x14ac:dyDescent="0.4">
      <c r="A30" s="94">
        <v>24</v>
      </c>
      <c r="B30" s="97"/>
      <c r="C30" s="60" t="s">
        <v>72</v>
      </c>
      <c r="D30" s="88" t="s">
        <v>104</v>
      </c>
      <c r="E30" s="63" t="s">
        <v>67</v>
      </c>
      <c r="F30" s="28">
        <v>45812.668749999997</v>
      </c>
      <c r="G30" s="28">
        <v>45812.676388888889</v>
      </c>
      <c r="H30" s="29">
        <v>7.6388888888888886E-3</v>
      </c>
      <c r="I30" s="63">
        <v>69</v>
      </c>
      <c r="J30" s="66">
        <v>1932</v>
      </c>
      <c r="K30" s="85" t="s">
        <v>73</v>
      </c>
      <c r="L30" s="32" t="s">
        <v>74</v>
      </c>
      <c r="M30" s="40">
        <v>22</v>
      </c>
      <c r="N30" s="40" t="s">
        <v>38</v>
      </c>
      <c r="O30" s="26">
        <v>1</v>
      </c>
    </row>
    <row r="31" spans="1:15" ht="40" customHeight="1" x14ac:dyDescent="0.3">
      <c r="A31" s="94">
        <v>25</v>
      </c>
      <c r="B31" s="97"/>
      <c r="C31" s="60" t="s">
        <v>75</v>
      </c>
      <c r="D31" s="45" t="s">
        <v>105</v>
      </c>
      <c r="E31" s="63" t="s">
        <v>52</v>
      </c>
      <c r="F31" s="28">
        <v>45812.707638888889</v>
      </c>
      <c r="G31" s="28">
        <v>45812.707638888889</v>
      </c>
      <c r="H31" s="29">
        <v>0</v>
      </c>
      <c r="I31" s="63">
        <v>0</v>
      </c>
      <c r="J31" s="66">
        <v>0</v>
      </c>
      <c r="K31" s="89" t="s">
        <v>111</v>
      </c>
      <c r="L31" s="37" t="s">
        <v>37</v>
      </c>
      <c r="M31" s="40">
        <v>22</v>
      </c>
      <c r="N31" s="40" t="s">
        <v>37</v>
      </c>
      <c r="O31" s="26">
        <v>1</v>
      </c>
    </row>
    <row r="32" spans="1:15" ht="40" customHeight="1" x14ac:dyDescent="0.4">
      <c r="A32" s="94">
        <v>26</v>
      </c>
      <c r="B32" s="97"/>
      <c r="C32" s="56" t="s">
        <v>72</v>
      </c>
      <c r="D32" s="88" t="s">
        <v>106</v>
      </c>
      <c r="E32" s="63" t="s">
        <v>67</v>
      </c>
      <c r="F32" s="28">
        <v>45812.71597222222</v>
      </c>
      <c r="G32" s="28">
        <v>45812.731944444444</v>
      </c>
      <c r="H32" s="29">
        <v>1.5972222222222224E-2</v>
      </c>
      <c r="I32" s="63">
        <v>154</v>
      </c>
      <c r="J32" s="66">
        <v>1932</v>
      </c>
      <c r="K32" s="85" t="s">
        <v>73</v>
      </c>
      <c r="L32" s="32" t="s">
        <v>74</v>
      </c>
      <c r="M32" s="40">
        <v>22</v>
      </c>
      <c r="N32" s="40" t="s">
        <v>38</v>
      </c>
      <c r="O32" s="26">
        <v>1</v>
      </c>
    </row>
    <row r="33" spans="1:15" ht="40" customHeight="1" x14ac:dyDescent="0.3">
      <c r="A33" s="94">
        <v>27</v>
      </c>
      <c r="B33" s="97"/>
      <c r="C33" s="60" t="s">
        <v>76</v>
      </c>
      <c r="D33" s="70" t="s">
        <v>107</v>
      </c>
      <c r="E33" s="63" t="s">
        <v>77</v>
      </c>
      <c r="F33" s="28">
        <v>45812.78402777778</v>
      </c>
      <c r="G33" s="28">
        <v>45812.78402777778</v>
      </c>
      <c r="H33" s="29">
        <v>0</v>
      </c>
      <c r="I33" s="63">
        <v>0</v>
      </c>
      <c r="J33" s="66">
        <v>0</v>
      </c>
      <c r="K33" s="85" t="s">
        <v>73</v>
      </c>
      <c r="L33" s="75" t="s">
        <v>37</v>
      </c>
      <c r="M33" s="33">
        <v>22</v>
      </c>
      <c r="N33" s="33" t="s">
        <v>38</v>
      </c>
      <c r="O33" s="26"/>
    </row>
    <row r="34" spans="1:15" ht="40" customHeight="1" x14ac:dyDescent="0.3">
      <c r="A34" s="94">
        <v>28</v>
      </c>
      <c r="B34" s="95" t="s">
        <v>120</v>
      </c>
      <c r="C34" s="60" t="s">
        <v>121</v>
      </c>
      <c r="D34" s="45" t="s">
        <v>122</v>
      </c>
      <c r="E34" s="34" t="s">
        <v>123</v>
      </c>
      <c r="F34" s="46">
        <v>45816.941666666666</v>
      </c>
      <c r="G34" s="46">
        <v>45816.945833333331</v>
      </c>
      <c r="H34" s="29">
        <v>4.1666666666666666E-3</v>
      </c>
      <c r="I34" s="34">
        <v>23</v>
      </c>
      <c r="J34" s="35">
        <v>1000</v>
      </c>
      <c r="K34" s="96" t="s">
        <v>124</v>
      </c>
      <c r="L34" s="32" t="s">
        <v>37</v>
      </c>
      <c r="M34" s="33">
        <v>22</v>
      </c>
      <c r="N34" s="33" t="s">
        <v>38</v>
      </c>
      <c r="O34" s="26">
        <v>1</v>
      </c>
    </row>
    <row r="35" spans="1:15" ht="25" customHeight="1" x14ac:dyDescent="0.3">
      <c r="A35" s="51"/>
      <c r="B35" s="118" t="s">
        <v>128</v>
      </c>
      <c r="C35" s="118"/>
      <c r="D35" s="91"/>
      <c r="E35" s="52"/>
      <c r="F35" s="81"/>
      <c r="G35" s="81"/>
      <c r="H35" s="53"/>
      <c r="I35" s="52"/>
      <c r="J35" s="54"/>
      <c r="K35" s="82"/>
      <c r="L35" s="83"/>
      <c r="M35" s="55"/>
      <c r="N35" s="55"/>
      <c r="O35" s="26"/>
    </row>
    <row r="36" spans="1:15" ht="25" customHeight="1" x14ac:dyDescent="0.3">
      <c r="A36" s="51"/>
      <c r="B36" s="78"/>
      <c r="C36" s="79"/>
      <c r="D36" s="80"/>
      <c r="E36" s="52"/>
      <c r="F36" s="81"/>
      <c r="G36" s="81"/>
      <c r="H36" s="53"/>
      <c r="I36" s="52"/>
      <c r="J36" s="54"/>
      <c r="K36" s="82"/>
      <c r="L36" s="83"/>
      <c r="M36" s="55"/>
      <c r="N36" s="55"/>
      <c r="O36" s="26"/>
    </row>
    <row r="37" spans="1:15" ht="18" x14ac:dyDescent="0.3">
      <c r="B37" s="103" t="s">
        <v>15</v>
      </c>
      <c r="C37" s="103"/>
      <c r="D37" s="22">
        <v>7</v>
      </c>
      <c r="F37" s="11"/>
      <c r="G37" s="14"/>
      <c r="H37" s="13"/>
      <c r="I37" s="13"/>
      <c r="J37" s="13"/>
      <c r="K37" s="13"/>
      <c r="L37" s="13"/>
      <c r="M37" s="13"/>
      <c r="N37" s="13"/>
    </row>
    <row r="38" spans="1:15" ht="18.75" customHeight="1" x14ac:dyDescent="0.3">
      <c r="B38" s="104" t="s">
        <v>16</v>
      </c>
      <c r="C38" s="105"/>
      <c r="D38" s="22">
        <v>4</v>
      </c>
      <c r="E38" s="10"/>
      <c r="F38" s="13"/>
      <c r="G38" s="13"/>
      <c r="H38" s="13"/>
      <c r="I38" s="13"/>
      <c r="J38" s="13"/>
      <c r="K38" s="13"/>
      <c r="L38" s="13"/>
      <c r="M38" s="13"/>
      <c r="N38" s="13"/>
    </row>
    <row r="39" spans="1:15" ht="18" x14ac:dyDescent="0.3">
      <c r="B39" s="104" t="s">
        <v>17</v>
      </c>
      <c r="C39" s="105"/>
      <c r="D39" s="22">
        <v>0</v>
      </c>
      <c r="E39" s="10"/>
      <c r="F39" s="13"/>
      <c r="G39" s="13"/>
      <c r="H39" s="13"/>
      <c r="I39" s="13"/>
      <c r="J39" s="13"/>
      <c r="K39" s="13"/>
      <c r="L39" s="13"/>
      <c r="M39" s="13"/>
      <c r="N39" s="13"/>
    </row>
    <row r="40" spans="1:15" ht="18.75" customHeight="1" x14ac:dyDescent="0.3">
      <c r="B40" s="124" t="s">
        <v>18</v>
      </c>
      <c r="C40" s="125"/>
      <c r="D40" s="22">
        <v>1</v>
      </c>
      <c r="E40" s="10"/>
      <c r="F40" s="13"/>
      <c r="G40" s="13"/>
      <c r="H40" s="13"/>
      <c r="I40" s="13"/>
      <c r="J40" s="13"/>
      <c r="K40" s="11"/>
      <c r="L40" s="13"/>
      <c r="M40" s="13"/>
      <c r="N40" s="13"/>
    </row>
    <row r="41" spans="1:15" ht="18" x14ac:dyDescent="0.3">
      <c r="B41" s="130" t="s">
        <v>12</v>
      </c>
      <c r="C41" s="131"/>
      <c r="D41" s="22">
        <v>1</v>
      </c>
      <c r="E41" s="3"/>
      <c r="F41" s="13"/>
      <c r="G41" s="13"/>
      <c r="H41" s="13"/>
      <c r="I41" s="13"/>
      <c r="J41" s="13"/>
      <c r="K41" s="13"/>
      <c r="L41" s="13"/>
      <c r="M41" s="13"/>
      <c r="N41" s="13"/>
    </row>
    <row r="42" spans="1:15" ht="18.75" customHeight="1" x14ac:dyDescent="0.3">
      <c r="B42" s="128" t="s">
        <v>18</v>
      </c>
      <c r="C42" s="129"/>
      <c r="D42" s="22">
        <v>1</v>
      </c>
      <c r="E42" s="10"/>
      <c r="F42" s="13"/>
      <c r="G42" s="13"/>
      <c r="H42" s="13"/>
      <c r="I42" s="13"/>
      <c r="J42" s="13"/>
      <c r="K42" s="13"/>
      <c r="L42" s="13"/>
      <c r="M42" s="13"/>
      <c r="N42" s="13"/>
    </row>
    <row r="43" spans="1:15" ht="18.75" customHeight="1" x14ac:dyDescent="0.3">
      <c r="B43" s="126" t="s">
        <v>19</v>
      </c>
      <c r="C43" s="127"/>
      <c r="D43" s="22">
        <v>3</v>
      </c>
      <c r="F43" s="13"/>
      <c r="G43" s="13"/>
      <c r="H43" s="13"/>
      <c r="I43" s="13"/>
      <c r="J43" s="13"/>
      <c r="K43" s="13"/>
      <c r="L43" s="13"/>
      <c r="M43" s="13"/>
      <c r="N43" s="13"/>
    </row>
    <row r="44" spans="1:15" ht="18.75" customHeight="1" x14ac:dyDescent="0.3">
      <c r="B44" s="122" t="s">
        <v>20</v>
      </c>
      <c r="C44" s="123"/>
      <c r="D44" s="23">
        <v>17</v>
      </c>
      <c r="E44" s="5"/>
      <c r="F44" s="13"/>
      <c r="G44" s="13"/>
      <c r="H44" s="13"/>
      <c r="I44" s="13"/>
      <c r="J44" s="13"/>
      <c r="K44" s="13"/>
      <c r="L44" s="13"/>
      <c r="M44" s="13"/>
      <c r="N44" s="13"/>
    </row>
    <row r="45" spans="1:15" ht="18" x14ac:dyDescent="0.3">
      <c r="B45" s="101" t="s">
        <v>22</v>
      </c>
      <c r="C45" s="102"/>
      <c r="D45" s="22">
        <v>0</v>
      </c>
      <c r="E45" s="5"/>
      <c r="F45" s="13"/>
      <c r="G45" s="13"/>
      <c r="H45" s="13"/>
      <c r="I45" s="13"/>
      <c r="J45" s="13"/>
      <c r="K45" s="13"/>
      <c r="L45" s="13"/>
      <c r="M45" s="13"/>
      <c r="N45" s="13"/>
    </row>
    <row r="46" spans="1:15" ht="18.75" customHeight="1" x14ac:dyDescent="0.3">
      <c r="B46" s="132" t="s">
        <v>21</v>
      </c>
      <c r="C46" s="133"/>
      <c r="D46" s="22">
        <v>0</v>
      </c>
      <c r="F46" s="13"/>
      <c r="G46" s="13"/>
      <c r="H46" s="13"/>
      <c r="I46" s="13"/>
      <c r="J46" s="13"/>
      <c r="K46" s="13"/>
      <c r="L46" s="13"/>
      <c r="M46" s="13"/>
      <c r="N46" s="13"/>
    </row>
    <row r="47" spans="1:15" ht="7.5" customHeight="1" x14ac:dyDescent="0.3">
      <c r="B47" s="6"/>
      <c r="C47" s="6"/>
      <c r="D47" s="2"/>
      <c r="F47" s="13"/>
      <c r="G47" s="13"/>
      <c r="H47" s="13"/>
      <c r="I47" s="13"/>
      <c r="J47" s="13"/>
      <c r="K47" s="13"/>
      <c r="L47" s="13"/>
      <c r="M47" s="13"/>
      <c r="N47" s="13"/>
    </row>
    <row r="48" spans="1:15" ht="60.75" customHeight="1" x14ac:dyDescent="0.3">
      <c r="B48" s="120" t="s">
        <v>27</v>
      </c>
      <c r="C48" s="121"/>
      <c r="D48" s="16">
        <f>SUM(I7:I34)</f>
        <v>4392</v>
      </c>
      <c r="E48" s="99" t="s">
        <v>36</v>
      </c>
      <c r="F48" s="100"/>
      <c r="G48" s="16">
        <f>SUMIF(N7:N34,"да",I7:I34)</f>
        <v>2454</v>
      </c>
      <c r="H48" s="99" t="s">
        <v>28</v>
      </c>
      <c r="I48" s="100"/>
      <c r="J48" s="16">
        <f>D48-G48</f>
        <v>1938</v>
      </c>
      <c r="M48" s="1"/>
      <c r="N48" s="4"/>
    </row>
    <row r="49" spans="2:14" ht="6.75" customHeight="1" x14ac:dyDescent="0.3">
      <c r="B49" s="25"/>
      <c r="C49" s="25"/>
      <c r="D49" s="17"/>
      <c r="E49" s="18"/>
      <c r="F49" s="19"/>
      <c r="G49" s="18"/>
      <c r="H49" s="18"/>
      <c r="I49" s="19"/>
      <c r="J49" s="18"/>
      <c r="K49" s="15"/>
      <c r="L49" s="1"/>
      <c r="M49" s="1"/>
      <c r="N49" s="4"/>
    </row>
    <row r="50" spans="2:14" ht="51" customHeight="1" x14ac:dyDescent="0.3">
      <c r="B50" s="120" t="s">
        <v>29</v>
      </c>
      <c r="C50" s="121"/>
      <c r="D50" s="24">
        <f>SUM(H7:H34)</f>
        <v>0.87361111111693179</v>
      </c>
      <c r="E50" s="99" t="s">
        <v>30</v>
      </c>
      <c r="F50" s="100"/>
      <c r="G50" s="20">
        <f>SUMIF(N7:N34,"да",H7:H34)</f>
        <v>0.36111111111531496</v>
      </c>
      <c r="H50" s="99" t="s">
        <v>31</v>
      </c>
      <c r="I50" s="100"/>
      <c r="J50" s="20">
        <f>D50-G50</f>
        <v>0.51250000000161688</v>
      </c>
      <c r="M50" s="1"/>
      <c r="N50" s="4"/>
    </row>
    <row r="51" spans="2:14" ht="8.25" customHeight="1" x14ac:dyDescent="0.3">
      <c r="B51" s="25"/>
      <c r="C51" s="25"/>
      <c r="D51" s="21"/>
      <c r="E51" s="18"/>
      <c r="F51" s="18"/>
      <c r="G51" s="21" t="s">
        <v>35</v>
      </c>
      <c r="H51" s="18"/>
      <c r="I51" s="18"/>
      <c r="J51" s="21"/>
      <c r="M51" s="1"/>
      <c r="N51" s="4"/>
    </row>
    <row r="52" spans="2:14" ht="51" customHeight="1" x14ac:dyDescent="0.3">
      <c r="B52" s="120" t="s">
        <v>32</v>
      </c>
      <c r="C52" s="121"/>
      <c r="D52" s="16">
        <v>28</v>
      </c>
      <c r="E52" s="99" t="s">
        <v>33</v>
      </c>
      <c r="F52" s="100"/>
      <c r="G52" s="16">
        <v>21</v>
      </c>
      <c r="H52" s="99" t="s">
        <v>34</v>
      </c>
      <c r="I52" s="100"/>
      <c r="J52" s="16">
        <f>D52-G52</f>
        <v>7</v>
      </c>
      <c r="M52" s="1"/>
      <c r="N52" s="4"/>
    </row>
    <row r="53" spans="2:14" x14ac:dyDescent="0.3">
      <c r="B53" s="7" t="s">
        <v>13</v>
      </c>
      <c r="C53" s="7"/>
      <c r="G53" s="9"/>
      <c r="H53" s="9"/>
      <c r="I53" s="9"/>
      <c r="J53" s="9"/>
      <c r="K53" s="9"/>
      <c r="L53" s="4"/>
      <c r="M53" s="4"/>
      <c r="N53" s="4"/>
    </row>
    <row r="54" spans="2:14" ht="12.75" customHeight="1" x14ac:dyDescent="0.3">
      <c r="B54" s="119" t="s">
        <v>108</v>
      </c>
      <c r="C54" s="119"/>
      <c r="G54" s="9"/>
      <c r="H54" s="9"/>
      <c r="I54" s="9"/>
      <c r="J54" s="9"/>
      <c r="K54" s="9"/>
      <c r="L54" s="4"/>
      <c r="M54" s="4"/>
    </row>
    <row r="55" spans="2:14" x14ac:dyDescent="0.3">
      <c r="F55" s="12"/>
      <c r="G55" s="12"/>
      <c r="H55" s="12"/>
    </row>
    <row r="61" spans="2:14" ht="18" x14ac:dyDescent="0.3">
      <c r="F61" s="11"/>
      <c r="G61" s="11"/>
    </row>
  </sheetData>
  <sortState ref="B7:N37">
    <sortCondition ref="B7:B37"/>
    <sortCondition ref="F7:F37"/>
  </sortState>
  <mergeCells count="43">
    <mergeCell ref="B8:B15"/>
    <mergeCell ref="B35:C35"/>
    <mergeCell ref="B54:C54"/>
    <mergeCell ref="B52:C52"/>
    <mergeCell ref="B50:C50"/>
    <mergeCell ref="B44:C44"/>
    <mergeCell ref="B40:C40"/>
    <mergeCell ref="B43:C43"/>
    <mergeCell ref="B42:C42"/>
    <mergeCell ref="B41:C41"/>
    <mergeCell ref="B46:C46"/>
    <mergeCell ref="B48:C48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B29:B33"/>
    <mergeCell ref="A5:A6"/>
    <mergeCell ref="H52:I52"/>
    <mergeCell ref="B45:C45"/>
    <mergeCell ref="H48:I48"/>
    <mergeCell ref="E50:F50"/>
    <mergeCell ref="H50:I50"/>
    <mergeCell ref="B37:C37"/>
    <mergeCell ref="B38:C38"/>
    <mergeCell ref="B39:C39"/>
    <mergeCell ref="E52:F52"/>
    <mergeCell ref="E48:F48"/>
    <mergeCell ref="B16:B17"/>
    <mergeCell ref="B18:B26"/>
    <mergeCell ref="B27:B28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2025-05-05T02:41:24Z</cp:lastPrinted>
  <dcterms:created xsi:type="dcterms:W3CDTF">1996-10-08T23:32:33Z</dcterms:created>
  <dcterms:modified xsi:type="dcterms:W3CDTF">2025-06-09T02:57:23Z</dcterms:modified>
</cp:coreProperties>
</file>