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1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D25" i="12"/>
  <c r="J21" i="12"/>
  <c r="G21" i="12"/>
  <c r="D21" i="12"/>
  <c r="J25" i="12" l="1"/>
  <c r="J23" i="12" l="1"/>
</calcChain>
</file>

<file path=xl/sharedStrings.xml><?xml version="1.0" encoding="utf-8"?>
<sst xmlns="http://schemas.openxmlformats.org/spreadsheetml/2006/main" count="53" uniqueCount="50">
  <si>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</si>
  <si>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</si>
  <si>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</si>
  <si>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</si>
  <si>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</si>
  <si>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</si>
  <si>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</si>
  <si>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</si>
  <si>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</si>
  <si>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</si>
  <si>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</si>
  <si>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</si>
  <si>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</si>
  <si>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</si>
  <si>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</si>
  <si>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</si>
  <si>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</si>
  <si>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</si>
  <si>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</si>
  <si>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</si>
  <si>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</si>
  <si>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</si>
  <si>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</si>
  <si>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</si>
  <si>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</si>
  <si>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</si>
  <si>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</si>
  <si>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</si>
  <si>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</si>
  <si>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</si>
  <si>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</si>
  <si>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</si>
  <si>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</si>
  <si>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</si>
  <si>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</si>
  <si>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</si>
  <si>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</si>
  <si>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</si>
  <si>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Няганский ф-л 
АО "ЮРЭСК"</t>
  </si>
  <si>
    <t>п. Приобье</t>
  </si>
  <si>
    <t>ПС 110 кВ Сергино, 
ВЛ-10 ПТПС</t>
  </si>
  <si>
    <t>ТО, НАПВ</t>
  </si>
  <si>
    <t>17.01.24
15:38</t>
  </si>
  <si>
    <t>17.01.24
16:12</t>
  </si>
  <si>
    <t>0:34</t>
  </si>
  <si>
    <t>н/д</t>
  </si>
  <si>
    <t>Итого - 1 отключения, из них в сетях ЮРЭСК - 0</t>
  </si>
  <si>
    <t>Исполнитель :  ДОДС Денисенко А.В.</t>
  </si>
  <si>
    <t>Схлест проводов в пролетах оп.21-22. Сильный ветер.</t>
  </si>
  <si>
    <t>за период с 08:00 15.01.24 по 08:00 22.01.24.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</si>
</sst>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70" zoomScaleNormal="70" zoomScaleSheetLayoutView="70" workbookViewId="0">
      <selection activeCell="F15" sqref="F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5.75" x14ac:dyDescent="0.2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26</v>
      </c>
      <c r="K5" s="70" t="s">
        <v>0</v>
      </c>
      <c r="L5" s="70" t="s">
        <v>8</v>
      </c>
      <c r="M5" s="70" t="s">
        <v>24</v>
      </c>
      <c r="N5" s="70" t="s">
        <v>25</v>
      </c>
    </row>
    <row r="6" spans="1:15" ht="52.5" customHeight="1" x14ac:dyDescent="0.2">
      <c r="A6" s="70"/>
      <c r="B6" s="70"/>
      <c r="C6" s="72"/>
      <c r="D6" s="70"/>
      <c r="E6" s="70"/>
      <c r="F6" s="42" t="s">
        <v>1</v>
      </c>
      <c r="G6" s="42" t="s">
        <v>2</v>
      </c>
      <c r="H6" s="70"/>
      <c r="I6" s="70"/>
      <c r="J6" s="70"/>
      <c r="K6" s="75"/>
      <c r="L6" s="70"/>
      <c r="M6" s="70"/>
      <c r="N6" s="70"/>
    </row>
    <row r="7" spans="1:15" ht="37.5" x14ac:dyDescent="0.2">
      <c r="A7" s="45">
        <v>1</v>
      </c>
      <c r="B7" s="52" t="s">
        <v>38</v>
      </c>
      <c r="C7" s="43" t="s">
        <v>39</v>
      </c>
      <c r="D7" s="50" t="s">
        <v>40</v>
      </c>
      <c r="E7" s="44" t="s">
        <v>41</v>
      </c>
      <c r="F7" s="51" t="s">
        <v>42</v>
      </c>
      <c r="G7" s="51" t="s">
        <v>43</v>
      </c>
      <c r="H7" s="48" t="s">
        <v>44</v>
      </c>
      <c r="I7" s="46">
        <v>70</v>
      </c>
      <c r="J7" s="47" t="s">
        <v>45</v>
      </c>
      <c r="K7" s="84" t="s">
        <v>48</v>
      </c>
      <c r="L7" s="48" t="s">
        <v>37</v>
      </c>
      <c r="M7" s="49">
        <v>-15</v>
      </c>
      <c r="N7" s="49" t="s">
        <v>37</v>
      </c>
      <c r="O7" s="19">
        <v>1</v>
      </c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83" t="s">
        <v>46</v>
      </c>
      <c r="C9" s="83"/>
      <c r="D9" s="83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80" t="s">
        <v>15</v>
      </c>
      <c r="C10" s="80"/>
      <c r="D10" s="27">
        <v>1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81" t="s">
        <v>16</v>
      </c>
      <c r="C11" s="82"/>
      <c r="D11" s="27">
        <v>1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81" t="s">
        <v>17</v>
      </c>
      <c r="C12" s="82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58" t="s">
        <v>18</v>
      </c>
      <c r="C13" s="59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64" t="s">
        <v>12</v>
      </c>
      <c r="C14" s="65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62" t="s">
        <v>18</v>
      </c>
      <c r="C15" s="63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0" t="s">
        <v>19</v>
      </c>
      <c r="C16" s="61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56" t="s">
        <v>20</v>
      </c>
      <c r="C17" s="57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78" t="s">
        <v>22</v>
      </c>
      <c r="C18" s="79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66" t="s">
        <v>21</v>
      </c>
      <c r="C19" s="67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54" t="s">
        <v>27</v>
      </c>
      <c r="C21" s="55"/>
      <c r="D21" s="20">
        <f>SUM(I7:I7)</f>
        <v>70</v>
      </c>
      <c r="E21" s="76" t="s">
        <v>28</v>
      </c>
      <c r="F21" s="77"/>
      <c r="G21" s="20">
        <f>SUMIF(N7:N7,"да",I7:I7)</f>
        <v>0</v>
      </c>
      <c r="H21" s="76" t="s">
        <v>29</v>
      </c>
      <c r="I21" s="77"/>
      <c r="J21" s="20">
        <f>D21-G21</f>
        <v>70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54" t="s">
        <v>30</v>
      </c>
      <c r="C23" s="55"/>
      <c r="D23" s="48" t="s">
        <v>44</v>
      </c>
      <c r="E23" s="76" t="s">
        <v>31</v>
      </c>
      <c r="F23" s="77"/>
      <c r="G23" s="24">
        <f>SUMIF(N7:N7,"да",H7:H7)</f>
        <v>0</v>
      </c>
      <c r="H23" s="76" t="s">
        <v>32</v>
      </c>
      <c r="I23" s="77"/>
      <c r="J23" s="24">
        <f>D23-G23</f>
        <v>2.361111111111111E-2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54" t="s">
        <v>33</v>
      </c>
      <c r="C25" s="55"/>
      <c r="D25" s="26">
        <f>SUM(O7:O7)</f>
        <v>1</v>
      </c>
      <c r="E25" s="76" t="s">
        <v>34</v>
      </c>
      <c r="F25" s="77"/>
      <c r="G25" s="26">
        <f>SUMIF(N7:N7,"да",O7:O7)</f>
        <v>0</v>
      </c>
      <c r="H25" s="76" t="s">
        <v>35</v>
      </c>
      <c r="I25" s="77"/>
      <c r="J25" s="20">
        <f>D25-G25</f>
        <v>1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53" t="s">
        <v>47</v>
      </c>
      <c r="C27" s="53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2024-01-22T03:19:55Z</dcterms:modified>
</cp:coreProperties>
</file>