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8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2" i="12" l="1"/>
  <c r="D28" i="12"/>
  <c r="H12" i="12"/>
  <c r="D30" i="12" s="1"/>
  <c r="G32" i="12" l="1"/>
  <c r="G30" i="12" l="1"/>
  <c r="G28" i="12" l="1"/>
</calcChain>
</file>

<file path=xl/sharedStrings.xml><?xml version="1.0" encoding="utf-8"?>
<sst xmlns="http://schemas.openxmlformats.org/spreadsheetml/2006/main" count="98" uniqueCount="74">
  <si>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</si>
  <si>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</si>
  <si>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</si>
  <si>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</si>
  <si>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</si>
  <si>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</si>
  <si>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</si>
  <si>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</si>
  <si>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</si>
  <si>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</si>
  <si>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</si>
  <si>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</si>
  <si>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</si>
  <si>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</si>
  <si>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</si>
  <si>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</si>
  <si>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</si>
  <si>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</si>
  <si>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</si>
  <si>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</si>
  <si>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</si>
  <si>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</si>
  <si>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</si>
  <si>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</si>
  <si>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</si>
  <si>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</si>
  <si>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</si>
  <si>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</si>
  <si>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</si>
  <si>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</si>
  <si>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</si>
  <si>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</si>
  <si>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из них   недоотпуск  в  сетях АО "ЮРЭСК" 
( кВт*ч)-</t>
  </si>
  <si>
    <t>нет</t>
  </si>
  <si>
    <t>да</t>
  </si>
  <si>
    <t>Кондинский ф-л 
АО "ЮРЭСК"</t>
  </si>
  <si>
    <t>Исполнитель :  ДОДС Ярошенко А.А.</t>
  </si>
  <si>
    <t>МТЗ</t>
  </si>
  <si>
    <t>ЮТЭК-Конда ПО "Ханты-Мансийский р-н"</t>
  </si>
  <si>
    <t>Причина устанавливается, гроза.</t>
  </si>
  <si>
    <t>п. Междуреченский</t>
  </si>
  <si>
    <t>СЗ/ЖО-2</t>
  </si>
  <si>
    <t>МТЗ, НАПВ</t>
  </si>
  <si>
    <t>Няганский ф-л 
АО "ЮРЭСК"</t>
  </si>
  <si>
    <t>за период с 08:00 12.08.24 по 08:00 19.08.24.</t>
  </si>
  <si>
    <t xml:space="preserve">АО "ЮРЭСК" 
г. Ханты-Мансийск </t>
  </si>
  <si>
    <t>г. Ханты-Мансийск</t>
  </si>
  <si>
    <t>ПС 110 кВ Западная, 
КЛ-10 кВ РП-44-1</t>
  </si>
  <si>
    <t>15.08.24
14:21</t>
  </si>
  <si>
    <t>Повреждение КЛ-10 техникой сторонней организации. АВР-10 потребителя успешно.</t>
  </si>
  <si>
    <t>ПС 110 кВ Авангард 
КЛ-10 РП-22-1</t>
  </si>
  <si>
    <t>15.08.24
19:23</t>
  </si>
  <si>
    <t>Повреждение КЛ-10.АВР-10 потребителя успешно.</t>
  </si>
  <si>
    <t>ПС 110 кВ Авангард 
КЛ-10 РП-23-1</t>
  </si>
  <si>
    <t>пгт. Приобье</t>
  </si>
  <si>
    <t>ПС 110 кВ Сергино, 
ВЛ-10 Поселок-2</t>
  </si>
  <si>
    <t>Повреждение контактов ф. В на РЛНД-10 кВ к КТП№33, повреждение ВН-10 кВ на КТП№33.</t>
  </si>
  <si>
    <t>ЮТЭК-Когалым</t>
  </si>
  <si>
    <t>г. Когалым</t>
  </si>
  <si>
    <t>ЦРП-13, ВЛ-6 ф.13-22</t>
  </si>
  <si>
    <t>ТО, УРПВ</t>
  </si>
  <si>
    <t>15.08.24
13:50</t>
  </si>
  <si>
    <t>15.08.24
14:33</t>
  </si>
  <si>
    <t>ПС 110 кВ Юмас, 
КВЛ-10 кВ Леуши</t>
  </si>
  <si>
    <t>Разрушение изолятора ф.В. оп.№290.</t>
  </si>
  <si>
    <t>п. Троица</t>
  </si>
  <si>
    <t>ПС 110 кВ Луговская, 
ВЛ-10 кВ Троица-1</t>
  </si>
  <si>
    <t>ТО, УАПВ</t>
  </si>
  <si>
    <t>Причина устанавливается (гроза).</t>
  </si>
  <si>
    <t>п. Тюли, п. Выкатной</t>
  </si>
  <si>
    <t>ПС 110 кВ Выкатная, 
ВЛ-10 Тюли</t>
  </si>
  <si>
    <t>МТЗ, УАПВ</t>
  </si>
  <si>
    <t>Причина устанавливается.</t>
  </si>
  <si>
    <t>Итого - 8 отключений, из них в сетях ЮРЭСК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</si>
</sst>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32" fillId="1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9" fillId="0" borderId="1" xfId="0" applyFont="1" applyBorder="1" applyAlignment="1">
      <alignment horizontal="center" vertical="center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/>
    </xf>
    <xf numFmtId="0" fontId="60" fillId="6" borderId="1" xfId="0" applyFont="1" applyFill="1" applyBorder="1" applyAlignment="1">
      <alignment horizontal="left"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9" fontId="63" fillId="9" borderId="1" xfId="0" applyNumberFormat="1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35"/>
  <sheetViews>
    <sheetView tabSelected="1" zoomScale="70" zoomScaleNormal="70" zoomScaleSheetLayoutView="70" workbookViewId="0">
      <selection activeCell="H39" sqref="H3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7" ht="15.75" x14ac:dyDescent="0.25"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7" ht="15.75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7" ht="15.75" x14ac:dyDescent="0.2">
      <c r="A3" s="78" t="s">
        <v>44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7" ht="15.75" x14ac:dyDescent="0.2">
      <c r="A4" s="79" t="s">
        <v>11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7" ht="12.75" customHeight="1" x14ac:dyDescent="0.2">
      <c r="A5" s="75" t="s">
        <v>14</v>
      </c>
      <c r="B5" s="75" t="s">
        <v>4</v>
      </c>
      <c r="C5" s="76" t="s">
        <v>6</v>
      </c>
      <c r="D5" s="75" t="s">
        <v>3</v>
      </c>
      <c r="E5" s="75" t="s">
        <v>7</v>
      </c>
      <c r="F5" s="75" t="s">
        <v>5</v>
      </c>
      <c r="G5" s="75"/>
      <c r="H5" s="75" t="s">
        <v>10</v>
      </c>
      <c r="I5" s="75" t="s">
        <v>9</v>
      </c>
      <c r="J5" s="75" t="s">
        <v>0</v>
      </c>
      <c r="K5" s="75" t="s">
        <v>8</v>
      </c>
      <c r="L5" s="75" t="s">
        <v>24</v>
      </c>
      <c r="M5" s="75" t="s">
        <v>25</v>
      </c>
    </row>
    <row r="6" spans="1:17" ht="52.5" customHeight="1" x14ac:dyDescent="0.2">
      <c r="A6" s="75"/>
      <c r="B6" s="75"/>
      <c r="C6" s="77"/>
      <c r="D6" s="75"/>
      <c r="E6" s="75"/>
      <c r="F6" s="48" t="s">
        <v>1</v>
      </c>
      <c r="G6" s="48" t="s">
        <v>2</v>
      </c>
      <c r="H6" s="75"/>
      <c r="I6" s="75"/>
      <c r="J6" s="80"/>
      <c r="K6" s="75"/>
      <c r="L6" s="75"/>
      <c r="M6" s="75"/>
    </row>
    <row r="7" spans="1:17" ht="60.6" customHeight="1" x14ac:dyDescent="0.2">
      <c r="A7" s="36">
        <v>1</v>
      </c>
      <c r="B7" s="89" t="s">
        <v>45</v>
      </c>
      <c r="C7" s="31" t="s">
        <v>46</v>
      </c>
      <c r="D7" s="40" t="s">
        <v>47</v>
      </c>
      <c r="E7" s="43" t="s">
        <v>37</v>
      </c>
      <c r="F7" s="38" t="s">
        <v>48</v>
      </c>
      <c r="G7" s="38" t="s">
        <v>48</v>
      </c>
      <c r="H7" s="43">
        <v>0</v>
      </c>
      <c r="I7" s="43">
        <v>0</v>
      </c>
      <c r="J7" s="54" t="s">
        <v>49</v>
      </c>
      <c r="K7" s="49" t="s">
        <v>33</v>
      </c>
      <c r="L7" s="55">
        <v>15</v>
      </c>
      <c r="M7" s="26" t="s">
        <v>33</v>
      </c>
      <c r="N7" s="19">
        <v>1</v>
      </c>
    </row>
    <row r="8" spans="1:17" ht="48.95" customHeight="1" x14ac:dyDescent="0.2">
      <c r="A8" s="36">
        <v>2</v>
      </c>
      <c r="B8" s="89"/>
      <c r="C8" s="31" t="s">
        <v>46</v>
      </c>
      <c r="D8" s="40" t="s">
        <v>50</v>
      </c>
      <c r="E8" s="43" t="s">
        <v>37</v>
      </c>
      <c r="F8" s="38" t="s">
        <v>51</v>
      </c>
      <c r="G8" s="38" t="s">
        <v>51</v>
      </c>
      <c r="H8" s="43">
        <v>0</v>
      </c>
      <c r="I8" s="43">
        <v>0</v>
      </c>
      <c r="J8" s="54" t="s">
        <v>52</v>
      </c>
      <c r="K8" s="49" t="s">
        <v>33</v>
      </c>
      <c r="L8" s="55">
        <v>15</v>
      </c>
      <c r="M8" s="26" t="s">
        <v>33</v>
      </c>
      <c r="N8" s="19">
        <v>1</v>
      </c>
    </row>
    <row r="9" spans="1:17" ht="48.95" customHeight="1" x14ac:dyDescent="0.2">
      <c r="A9" s="36">
        <v>3</v>
      </c>
      <c r="B9" s="89"/>
      <c r="C9" s="31" t="s">
        <v>46</v>
      </c>
      <c r="D9" s="40" t="s">
        <v>53</v>
      </c>
      <c r="E9" s="43" t="s">
        <v>37</v>
      </c>
      <c r="F9" s="38" t="s">
        <v>51</v>
      </c>
      <c r="G9" s="38" t="s">
        <v>51</v>
      </c>
      <c r="H9" s="43">
        <v>0</v>
      </c>
      <c r="I9" s="43">
        <v>0</v>
      </c>
      <c r="J9" s="54" t="s">
        <v>52</v>
      </c>
      <c r="K9" s="49" t="s">
        <v>33</v>
      </c>
      <c r="L9" s="55">
        <v>14</v>
      </c>
      <c r="M9" s="26" t="s">
        <v>33</v>
      </c>
      <c r="N9" s="19">
        <v>1</v>
      </c>
    </row>
    <row r="10" spans="1:17" ht="48.95" customHeight="1" x14ac:dyDescent="0.2">
      <c r="A10" s="36">
        <v>4</v>
      </c>
      <c r="B10" s="56" t="s">
        <v>43</v>
      </c>
      <c r="C10" s="31" t="s">
        <v>54</v>
      </c>
      <c r="D10" s="40" t="s">
        <v>55</v>
      </c>
      <c r="E10" s="43" t="s">
        <v>42</v>
      </c>
      <c r="F10" s="38">
        <v>45516.538194444445</v>
      </c>
      <c r="G10" s="38">
        <v>45516.604166666664</v>
      </c>
      <c r="H10" s="39">
        <v>6.5972222222222224E-2</v>
      </c>
      <c r="I10" s="45">
        <v>1972</v>
      </c>
      <c r="J10" s="50" t="s">
        <v>56</v>
      </c>
      <c r="K10" s="33" t="s">
        <v>33</v>
      </c>
      <c r="L10" s="32">
        <v>15</v>
      </c>
      <c r="M10" s="26" t="s">
        <v>33</v>
      </c>
      <c r="N10" s="19">
        <v>1</v>
      </c>
    </row>
    <row r="11" spans="1:17" ht="48.95" customHeight="1" x14ac:dyDescent="0.2">
      <c r="A11" s="36">
        <v>5</v>
      </c>
      <c r="B11" s="51" t="s">
        <v>57</v>
      </c>
      <c r="C11" s="40" t="s">
        <v>58</v>
      </c>
      <c r="D11" s="40" t="s">
        <v>59</v>
      </c>
      <c r="E11" s="26" t="s">
        <v>60</v>
      </c>
      <c r="F11" s="38" t="s">
        <v>61</v>
      </c>
      <c r="G11" s="38" t="s">
        <v>62</v>
      </c>
      <c r="H11" s="44">
        <v>2.9861111111111113E-2</v>
      </c>
      <c r="I11" s="26">
        <v>39</v>
      </c>
      <c r="J11" s="52" t="s">
        <v>39</v>
      </c>
      <c r="K11" s="42" t="s">
        <v>33</v>
      </c>
      <c r="L11" s="32">
        <v>15</v>
      </c>
      <c r="M11" s="32" t="s">
        <v>34</v>
      </c>
      <c r="N11" s="19">
        <v>1</v>
      </c>
    </row>
    <row r="12" spans="1:17" ht="48.6" customHeight="1" x14ac:dyDescent="0.2">
      <c r="A12" s="36">
        <v>6</v>
      </c>
      <c r="B12" s="57" t="s">
        <v>35</v>
      </c>
      <c r="C12" s="40" t="s">
        <v>40</v>
      </c>
      <c r="D12" s="40" t="s">
        <v>63</v>
      </c>
      <c r="E12" s="33" t="s">
        <v>37</v>
      </c>
      <c r="F12" s="38">
        <v>45521.490972222222</v>
      </c>
      <c r="G12" s="38">
        <v>45521.59097222222</v>
      </c>
      <c r="H12" s="39">
        <f>G12-F12</f>
        <v>9.9999999998544808E-2</v>
      </c>
      <c r="I12" s="47">
        <v>1121</v>
      </c>
      <c r="J12" s="46" t="s">
        <v>64</v>
      </c>
      <c r="K12" s="41" t="s">
        <v>41</v>
      </c>
      <c r="L12" s="32">
        <v>20</v>
      </c>
      <c r="M12" s="26" t="s">
        <v>34</v>
      </c>
      <c r="N12" s="19">
        <v>1</v>
      </c>
      <c r="O12" s="35"/>
      <c r="P12" s="35"/>
      <c r="Q12" s="35"/>
    </row>
    <row r="13" spans="1:17" ht="48.95" customHeight="1" x14ac:dyDescent="0.2">
      <c r="A13" s="36">
        <v>7</v>
      </c>
      <c r="B13" s="90" t="s">
        <v>38</v>
      </c>
      <c r="C13" s="37" t="s">
        <v>65</v>
      </c>
      <c r="D13" s="31" t="s">
        <v>66</v>
      </c>
      <c r="E13" s="43" t="s">
        <v>67</v>
      </c>
      <c r="F13" s="38">
        <v>45521.767361111109</v>
      </c>
      <c r="G13" s="38">
        <v>45521.767361111109</v>
      </c>
      <c r="H13" s="39">
        <v>0</v>
      </c>
      <c r="I13" s="26">
        <v>0</v>
      </c>
      <c r="J13" s="53" t="s">
        <v>68</v>
      </c>
      <c r="K13" s="42" t="s">
        <v>33</v>
      </c>
      <c r="L13" s="32">
        <v>20</v>
      </c>
      <c r="M13" s="32" t="s">
        <v>34</v>
      </c>
      <c r="N13" s="19">
        <v>1</v>
      </c>
      <c r="O13" s="35"/>
      <c r="P13" s="35"/>
      <c r="Q13" s="35"/>
    </row>
    <row r="14" spans="1:17" ht="48.95" customHeight="1" x14ac:dyDescent="0.2">
      <c r="A14" s="36">
        <v>8</v>
      </c>
      <c r="B14" s="90"/>
      <c r="C14" s="37" t="s">
        <v>69</v>
      </c>
      <c r="D14" s="31" t="s">
        <v>70</v>
      </c>
      <c r="E14" s="43" t="s">
        <v>71</v>
      </c>
      <c r="F14" s="38">
        <v>45522.322222222225</v>
      </c>
      <c r="G14" s="38">
        <v>45522.322222222225</v>
      </c>
      <c r="H14" s="39">
        <v>0</v>
      </c>
      <c r="I14" s="26">
        <v>0</v>
      </c>
      <c r="J14" s="53" t="s">
        <v>72</v>
      </c>
      <c r="K14" s="42" t="s">
        <v>33</v>
      </c>
      <c r="L14" s="32">
        <v>16</v>
      </c>
      <c r="M14" s="32" t="s">
        <v>34</v>
      </c>
      <c r="N14" s="19">
        <v>1</v>
      </c>
      <c r="O14" s="35"/>
      <c r="P14" s="35"/>
      <c r="Q14" s="35"/>
    </row>
    <row r="15" spans="1:17" ht="17.45" customHeight="1" x14ac:dyDescent="0.2">
      <c r="N15" s="19">
        <v>1</v>
      </c>
    </row>
    <row r="16" spans="1:17" ht="24.95" customHeight="1" x14ac:dyDescent="0.2">
      <c r="B16" s="88" t="s">
        <v>73</v>
      </c>
      <c r="C16" s="88"/>
      <c r="D16" s="88"/>
      <c r="E16" s="11"/>
      <c r="F16" s="12"/>
      <c r="G16" s="12"/>
      <c r="H16" s="13"/>
      <c r="I16" s="11"/>
      <c r="J16" s="14"/>
      <c r="K16" s="16"/>
      <c r="L16" s="16"/>
      <c r="M16" s="16"/>
    </row>
    <row r="17" spans="2:13" ht="18.75" x14ac:dyDescent="0.2">
      <c r="B17" s="85" t="s">
        <v>15</v>
      </c>
      <c r="C17" s="85"/>
      <c r="D17" s="27">
        <v>1</v>
      </c>
      <c r="F17" s="12"/>
      <c r="G17" s="17"/>
      <c r="H17" s="16"/>
      <c r="I17" s="16"/>
      <c r="J17" s="16"/>
      <c r="K17" s="16"/>
      <c r="L17" s="16"/>
      <c r="M17" s="16"/>
    </row>
    <row r="18" spans="2:13" ht="18.75" customHeight="1" x14ac:dyDescent="0.2">
      <c r="B18" s="86" t="s">
        <v>16</v>
      </c>
      <c r="C18" s="87"/>
      <c r="D18" s="27">
        <v>0</v>
      </c>
      <c r="E18" s="10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86" t="s">
        <v>17</v>
      </c>
      <c r="C19" s="87"/>
      <c r="D19" s="27">
        <v>0</v>
      </c>
      <c r="E19" s="10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63" t="s">
        <v>18</v>
      </c>
      <c r="C20" s="64"/>
      <c r="D20" s="27">
        <v>0</v>
      </c>
      <c r="E20" s="10"/>
      <c r="F20" s="16"/>
      <c r="G20" s="16"/>
      <c r="H20" s="16"/>
      <c r="I20" s="16"/>
      <c r="J20" s="12"/>
      <c r="K20" s="16"/>
      <c r="L20" s="16"/>
      <c r="M20" s="16"/>
    </row>
    <row r="21" spans="2:13" ht="18.75" x14ac:dyDescent="0.2">
      <c r="B21" s="69" t="s">
        <v>12</v>
      </c>
      <c r="C21" s="70"/>
      <c r="D21" s="27">
        <v>3</v>
      </c>
      <c r="E21" s="3"/>
      <c r="F21" s="16"/>
      <c r="G21" s="16"/>
      <c r="H21" s="16"/>
      <c r="I21" s="16"/>
      <c r="J21" s="16"/>
      <c r="K21" s="16"/>
      <c r="L21" s="16"/>
      <c r="M21" s="16"/>
    </row>
    <row r="22" spans="2:13" ht="18.75" customHeight="1" x14ac:dyDescent="0.2">
      <c r="B22" s="67" t="s">
        <v>18</v>
      </c>
      <c r="C22" s="68"/>
      <c r="D22" s="27">
        <v>1</v>
      </c>
      <c r="E22" s="10"/>
      <c r="F22" s="16"/>
      <c r="G22" s="16"/>
      <c r="H22" s="16"/>
      <c r="I22" s="16"/>
      <c r="J22" s="16"/>
      <c r="K22" s="16"/>
      <c r="L22" s="16"/>
      <c r="M22" s="16"/>
    </row>
    <row r="23" spans="2:13" ht="18.75" customHeight="1" x14ac:dyDescent="0.2">
      <c r="B23" s="65" t="s">
        <v>19</v>
      </c>
      <c r="C23" s="66"/>
      <c r="D23" s="27">
        <v>1</v>
      </c>
      <c r="F23" s="16"/>
      <c r="G23" s="16"/>
      <c r="H23" s="16"/>
      <c r="I23" s="16"/>
      <c r="J23" s="16"/>
      <c r="K23" s="16"/>
      <c r="L23" s="16"/>
      <c r="M23" s="16"/>
    </row>
    <row r="24" spans="2:13" ht="18.75" customHeight="1" x14ac:dyDescent="0.2">
      <c r="B24" s="61" t="s">
        <v>20</v>
      </c>
      <c r="C24" s="62"/>
      <c r="D24" s="28">
        <v>3</v>
      </c>
      <c r="E24" s="5"/>
      <c r="F24" s="16"/>
      <c r="G24" s="16"/>
      <c r="H24" s="16"/>
      <c r="I24" s="16"/>
      <c r="J24" s="16"/>
      <c r="K24" s="16"/>
      <c r="L24" s="16"/>
      <c r="M24" s="16"/>
    </row>
    <row r="25" spans="2:13" ht="18.75" x14ac:dyDescent="0.2">
      <c r="B25" s="83" t="s">
        <v>22</v>
      </c>
      <c r="C25" s="84"/>
      <c r="D25" s="27">
        <v>0</v>
      </c>
      <c r="E25" s="5"/>
      <c r="F25" s="16"/>
      <c r="G25" s="16"/>
      <c r="H25" s="16"/>
      <c r="I25" s="16"/>
      <c r="J25" s="16"/>
      <c r="K25" s="16"/>
      <c r="L25" s="16"/>
      <c r="M25" s="16"/>
    </row>
    <row r="26" spans="2:13" ht="18.75" customHeight="1" x14ac:dyDescent="0.2">
      <c r="B26" s="71" t="s">
        <v>21</v>
      </c>
      <c r="C26" s="72"/>
      <c r="D26" s="27">
        <v>0</v>
      </c>
      <c r="F26" s="16"/>
      <c r="G26" s="16"/>
      <c r="H26" s="16"/>
      <c r="I26" s="16"/>
      <c r="J26" s="16"/>
      <c r="K26" s="16"/>
      <c r="L26" s="16"/>
      <c r="M26" s="16"/>
    </row>
    <row r="27" spans="2:13" ht="7.5" customHeight="1" x14ac:dyDescent="0.2">
      <c r="B27" s="6"/>
      <c r="C27" s="6"/>
      <c r="D27" s="2"/>
      <c r="F27" s="16"/>
      <c r="G27" s="16"/>
      <c r="H27" s="16"/>
      <c r="I27" s="16"/>
      <c r="J27" s="16"/>
      <c r="K27" s="16"/>
      <c r="L27" s="16"/>
      <c r="M27" s="16"/>
    </row>
    <row r="28" spans="2:13" ht="60.75" customHeight="1" x14ac:dyDescent="0.2">
      <c r="B28" s="59" t="s">
        <v>26</v>
      </c>
      <c r="C28" s="60"/>
      <c r="D28" s="20">
        <f>SUM(I7:I14)</f>
        <v>3132</v>
      </c>
      <c r="E28" s="81" t="s">
        <v>32</v>
      </c>
      <c r="F28" s="82"/>
      <c r="G28" s="20">
        <f>SUMIF(M7:M14,"да",I7:I14)</f>
        <v>1160</v>
      </c>
      <c r="H28" s="81"/>
      <c r="I28" s="82"/>
      <c r="L28" s="1"/>
      <c r="M28" s="4"/>
    </row>
    <row r="29" spans="2:13" ht="6.75" customHeight="1" x14ac:dyDescent="0.2">
      <c r="B29" s="29"/>
      <c r="C29" s="29"/>
      <c r="D29" s="21"/>
      <c r="E29" s="22"/>
      <c r="F29" s="23"/>
      <c r="G29" s="22"/>
      <c r="H29" s="22"/>
      <c r="I29" s="23"/>
      <c r="J29" s="18"/>
      <c r="K29" s="1"/>
      <c r="L29" s="1"/>
      <c r="M29" s="4"/>
    </row>
    <row r="30" spans="2:13" ht="51" customHeight="1" x14ac:dyDescent="0.2">
      <c r="B30" s="59" t="s">
        <v>27</v>
      </c>
      <c r="C30" s="60"/>
      <c r="D30" s="30">
        <f>SUM(H7:H14)</f>
        <v>0.19583333333187813</v>
      </c>
      <c r="E30" s="81" t="s">
        <v>28</v>
      </c>
      <c r="F30" s="82"/>
      <c r="G30" s="24">
        <f>SUMIF(M7:M14,"да",H7:H14)</f>
        <v>0.12986111110965592</v>
      </c>
      <c r="H30" s="81"/>
      <c r="I30" s="82"/>
      <c r="L30" s="1"/>
      <c r="M30" s="4"/>
    </row>
    <row r="31" spans="2:13" ht="8.25" customHeight="1" x14ac:dyDescent="0.2">
      <c r="B31" s="29"/>
      <c r="C31" s="29"/>
      <c r="D31" s="25"/>
      <c r="E31" s="22"/>
      <c r="F31" s="22"/>
      <c r="G31" s="25" t="s">
        <v>31</v>
      </c>
      <c r="H31" s="22"/>
      <c r="I31" s="22"/>
      <c r="L31" s="1"/>
      <c r="M31" s="4"/>
    </row>
    <row r="32" spans="2:13" ht="51" customHeight="1" x14ac:dyDescent="0.2">
      <c r="B32" s="59" t="s">
        <v>29</v>
      </c>
      <c r="C32" s="60"/>
      <c r="D32" s="34">
        <f>SUM(N7:N14)</f>
        <v>8</v>
      </c>
      <c r="E32" s="81" t="s">
        <v>30</v>
      </c>
      <c r="F32" s="82"/>
      <c r="G32" s="34">
        <f>SUMIF(M7:M14,"да",N7:N14)</f>
        <v>4</v>
      </c>
      <c r="H32" s="81"/>
      <c r="I32" s="82"/>
      <c r="L32" s="1"/>
      <c r="M32" s="4"/>
    </row>
    <row r="33" spans="2:13" ht="22.5" x14ac:dyDescent="0.2">
      <c r="B33" s="7" t="s">
        <v>13</v>
      </c>
      <c r="C33" s="7"/>
      <c r="G33" s="9"/>
      <c r="H33" s="9"/>
      <c r="I33" s="9"/>
      <c r="J33" s="9"/>
      <c r="K33" s="4"/>
      <c r="L33" s="4"/>
      <c r="M33" s="4"/>
    </row>
    <row r="34" spans="2:13" ht="12.75" customHeight="1" x14ac:dyDescent="0.2">
      <c r="B34" s="58" t="s">
        <v>36</v>
      </c>
      <c r="C34" s="58"/>
      <c r="G34" s="9"/>
      <c r="H34" s="9"/>
      <c r="I34" s="9"/>
      <c r="J34" s="9"/>
      <c r="K34" s="4"/>
      <c r="L34" s="4"/>
    </row>
    <row r="35" spans="2:13" x14ac:dyDescent="0.2">
      <c r="F35" s="15"/>
      <c r="G35" s="15"/>
      <c r="H35" s="15"/>
    </row>
  </sheetData>
  <sortState ref="B7:N14">
    <sortCondition ref="B7:B14"/>
    <sortCondition ref="F7:F14"/>
  </sortState>
  <mergeCells count="39">
    <mergeCell ref="J5:J6"/>
    <mergeCell ref="H32:I32"/>
    <mergeCell ref="B25:C25"/>
    <mergeCell ref="H28:I28"/>
    <mergeCell ref="E30:F30"/>
    <mergeCell ref="H30:I30"/>
    <mergeCell ref="B17:C17"/>
    <mergeCell ref="B18:C18"/>
    <mergeCell ref="B16:D16"/>
    <mergeCell ref="B19:C19"/>
    <mergeCell ref="E32:F32"/>
    <mergeCell ref="E28:F28"/>
    <mergeCell ref="B7:B9"/>
    <mergeCell ref="B13:B1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34:C34"/>
    <mergeCell ref="B32:C32"/>
    <mergeCell ref="B30:C30"/>
    <mergeCell ref="B24:C24"/>
    <mergeCell ref="B20:C20"/>
    <mergeCell ref="B23:C23"/>
    <mergeCell ref="B22:C22"/>
    <mergeCell ref="B21:C21"/>
    <mergeCell ref="B26:C26"/>
    <mergeCell ref="B28:C2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2024-08-19T09:49:34Z</dcterms:modified>
</cp:coreProperties>
</file>