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2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7" i="12" l="1"/>
  <c r="G27" i="12" l="1"/>
  <c r="G25" i="12"/>
  <c r="G23" i="12"/>
  <c r="D25" i="12"/>
  <c r="D23" i="12"/>
</calcChain>
</file>

<file path=xl/sharedStrings.xml><?xml version="1.0" encoding="utf-8"?>
<sst xmlns="http://schemas.openxmlformats.org/spreadsheetml/2006/main" count="59" uniqueCount="54">
  <si>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</si>
  <si>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</si>
  <si>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</si>
  <si>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</si>
  <si>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</si>
  <si>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</si>
  <si>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</si>
  <si>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</si>
  <si>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</si>
  <si>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</si>
  <si>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</si>
  <si>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</si>
  <si>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</si>
  <si>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</si>
  <si>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</si>
  <si>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</si>
  <si>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</si>
  <si>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</si>
  <si>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</si>
  <si>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</si>
  <si>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</si>
  <si>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</si>
  <si>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</si>
  <si>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</si>
  <si>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</si>
  <si>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</si>
  <si>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</si>
  <si>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</si>
  <si>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</si>
  <si>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</si>
  <si>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</si>
  <si>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</si>
  <si>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</si>
  <si>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за период с 08:00 11.12.23 по 08:00 18.12.23.</t>
  </si>
  <si>
    <t>Советский ф-л
АО "ЮРЭСК"</t>
  </si>
  <si>
    <t>г.Советский</t>
  </si>
  <si>
    <t>ПС 220 кВ Картопья                          ВЛ-10 кВ Промбаза</t>
  </si>
  <si>
    <t>ТО, НАПВ, УРПВ</t>
  </si>
  <si>
    <t>Попадание фольгированного воздушного шара на провода ВЛ в районе оп. 26/1</t>
  </si>
  <si>
    <t>СЗ-4шт, ЖО-3 шт</t>
  </si>
  <si>
    <t>да</t>
  </si>
  <si>
    <t xml:space="preserve">АО "ЮРЭСК" 
г. Ханты-Мансийск </t>
  </si>
  <si>
    <t>г. Ханты-Мансийск</t>
  </si>
  <si>
    <t>ПС 110 кВ Западная,
КЛ-10 РП-41-2</t>
  </si>
  <si>
    <t>отключена персоналом</t>
  </si>
  <si>
    <t>Повреждение КЛ-10кВ. Снижение сопротивления изоляции ф.С</t>
  </si>
  <si>
    <t>нет</t>
  </si>
  <si>
    <t>ЮТЭК-Когалым</t>
  </si>
  <si>
    <t>г. Когалым</t>
  </si>
  <si>
    <t>ПС 110 кВ Южная,  
КВЛ-10 кВ ф.№28</t>
  </si>
  <si>
    <t>11.12.23
10:32</t>
  </si>
  <si>
    <t xml:space="preserve">Обрыв провода фазы «В» на опоре №4. </t>
  </si>
  <si>
    <t>Итого - 3 отключения, из них в сетях ЮРЭСК - 2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</si>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</sst>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5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2" borderId="6" xfId="0" applyNumberFormat="1" applyFont="1" applyFill="1" applyBorder="1" applyAlignment="1">
      <alignment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K23" sqref="K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8"/>
    <col min="15" max="15" width="12.42578125" style="8" customWidth="1"/>
    <col min="16" max="16384" width="9.140625" style="8"/>
  </cols>
  <sheetData>
    <row r="1" spans="1:14" ht="15.75" x14ac:dyDescent="0.25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4" ht="15.75" x14ac:dyDescent="0.25">
      <c r="A2" s="70" t="s">
        <v>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15.75" customHeight="1" x14ac:dyDescent="0.2">
      <c r="A3" s="74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4" ht="15.75" x14ac:dyDescent="0.2">
      <c r="A4" s="75" t="s">
        <v>11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4" ht="12.75" customHeight="1" x14ac:dyDescent="0.2">
      <c r="A5" s="71" t="s">
        <v>14</v>
      </c>
      <c r="B5" s="71" t="s">
        <v>4</v>
      </c>
      <c r="C5" s="72" t="s">
        <v>6</v>
      </c>
      <c r="D5" s="71" t="s">
        <v>3</v>
      </c>
      <c r="E5" s="71" t="s">
        <v>7</v>
      </c>
      <c r="F5" s="71" t="s">
        <v>5</v>
      </c>
      <c r="G5" s="71"/>
      <c r="H5" s="71" t="s">
        <v>10</v>
      </c>
      <c r="I5" s="71" t="s">
        <v>9</v>
      </c>
      <c r="J5" s="71" t="s">
        <v>0</v>
      </c>
      <c r="K5" s="71" t="s">
        <v>8</v>
      </c>
      <c r="L5" s="71" t="s">
        <v>24</v>
      </c>
      <c r="M5" s="71" t="s">
        <v>25</v>
      </c>
    </row>
    <row r="6" spans="1:14" ht="52.5" customHeight="1" x14ac:dyDescent="0.2">
      <c r="A6" s="71"/>
      <c r="B6" s="71"/>
      <c r="C6" s="73"/>
      <c r="D6" s="71"/>
      <c r="E6" s="71"/>
      <c r="F6" s="40" t="s">
        <v>1</v>
      </c>
      <c r="G6" s="40" t="s">
        <v>2</v>
      </c>
      <c r="H6" s="71"/>
      <c r="I6" s="71"/>
      <c r="J6" s="76"/>
      <c r="K6" s="71"/>
      <c r="L6" s="71"/>
      <c r="M6" s="71"/>
    </row>
    <row r="7" spans="1:14" ht="39.950000000000003" customHeight="1" x14ac:dyDescent="0.2">
      <c r="A7" s="47">
        <v>1</v>
      </c>
      <c r="B7" s="52" t="s">
        <v>47</v>
      </c>
      <c r="C7" s="41" t="s">
        <v>48</v>
      </c>
      <c r="D7" s="41" t="s">
        <v>49</v>
      </c>
      <c r="E7" s="44" t="s">
        <v>44</v>
      </c>
      <c r="F7" s="42">
        <v>45271.357638888891</v>
      </c>
      <c r="G7" s="42" t="s">
        <v>50</v>
      </c>
      <c r="H7" s="45">
        <v>8.1250000000000003E-2</v>
      </c>
      <c r="I7" s="43">
        <v>0</v>
      </c>
      <c r="J7" s="50" t="s">
        <v>51</v>
      </c>
      <c r="K7" s="43" t="s">
        <v>46</v>
      </c>
      <c r="L7" s="46">
        <v>-40</v>
      </c>
      <c r="M7" s="44" t="s">
        <v>40</v>
      </c>
      <c r="N7" s="18">
        <v>1</v>
      </c>
    </row>
    <row r="8" spans="1:14" ht="39.950000000000003" customHeight="1" x14ac:dyDescent="0.2">
      <c r="A8" s="48">
        <v>2</v>
      </c>
      <c r="B8" s="49" t="s">
        <v>41</v>
      </c>
      <c r="C8" s="41" t="s">
        <v>42</v>
      </c>
      <c r="D8" s="41" t="s">
        <v>43</v>
      </c>
      <c r="E8" s="44" t="s">
        <v>44</v>
      </c>
      <c r="F8" s="42">
        <v>45273.215277777781</v>
      </c>
      <c r="G8" s="42">
        <v>45273.215277777781</v>
      </c>
      <c r="H8" s="43">
        <v>0</v>
      </c>
      <c r="I8" s="43">
        <v>0</v>
      </c>
      <c r="J8" s="51" t="s">
        <v>45</v>
      </c>
      <c r="K8" s="43" t="s">
        <v>46</v>
      </c>
      <c r="L8" s="46">
        <v>-22</v>
      </c>
      <c r="M8" s="44" t="s">
        <v>46</v>
      </c>
      <c r="N8" s="18">
        <v>1</v>
      </c>
    </row>
    <row r="9" spans="1:14" ht="39.950000000000003" customHeight="1" x14ac:dyDescent="0.2">
      <c r="A9" s="48">
        <v>3</v>
      </c>
      <c r="B9" s="53" t="s">
        <v>34</v>
      </c>
      <c r="C9" s="41" t="s">
        <v>35</v>
      </c>
      <c r="D9" s="41" t="s">
        <v>36</v>
      </c>
      <c r="E9" s="44" t="s">
        <v>37</v>
      </c>
      <c r="F9" s="42">
        <v>45276.595833333333</v>
      </c>
      <c r="G9" s="42">
        <v>45276.609027777777</v>
      </c>
      <c r="H9" s="45">
        <v>1.3194444443797693E-2</v>
      </c>
      <c r="I9" s="43">
        <v>390</v>
      </c>
      <c r="J9" s="50" t="s">
        <v>38</v>
      </c>
      <c r="K9" s="43" t="s">
        <v>39</v>
      </c>
      <c r="L9" s="46">
        <v>-15</v>
      </c>
      <c r="M9" s="44" t="s">
        <v>40</v>
      </c>
      <c r="N9" s="18">
        <v>1</v>
      </c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84" t="s">
        <v>52</v>
      </c>
      <c r="C11" s="84"/>
      <c r="D11" s="84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1" t="s">
        <v>15</v>
      </c>
      <c r="C12" s="81"/>
      <c r="D12" s="26">
        <v>2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2" t="s">
        <v>16</v>
      </c>
      <c r="C13" s="83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2" t="s">
        <v>17</v>
      </c>
      <c r="C14" s="83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59" t="s">
        <v>18</v>
      </c>
      <c r="C15" s="60"/>
      <c r="D15" s="26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65" t="s">
        <v>12</v>
      </c>
      <c r="C16" s="66"/>
      <c r="D16" s="26">
        <v>1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3" t="s">
        <v>18</v>
      </c>
      <c r="C17" s="64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1" t="s">
        <v>19</v>
      </c>
      <c r="C18" s="62"/>
      <c r="D18" s="26">
        <v>0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57" t="s">
        <v>20</v>
      </c>
      <c r="C19" s="58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79" t="s">
        <v>22</v>
      </c>
      <c r="C20" s="80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67" t="s">
        <v>21</v>
      </c>
      <c r="C21" s="68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55" t="s">
        <v>26</v>
      </c>
      <c r="C23" s="56"/>
      <c r="D23" s="19">
        <f>SUM(I7:I9)</f>
        <v>390</v>
      </c>
      <c r="E23" s="77" t="s">
        <v>27</v>
      </c>
      <c r="F23" s="78"/>
      <c r="G23" s="19">
        <f>SUMIF(M7:M9,"да",I7:I9)</f>
        <v>390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55" t="s">
        <v>28</v>
      </c>
      <c r="C25" s="56"/>
      <c r="D25" s="23">
        <f>SUM(H7:H9)</f>
        <v>9.4444444443797695E-2</v>
      </c>
      <c r="E25" s="77" t="s">
        <v>29</v>
      </c>
      <c r="F25" s="78"/>
      <c r="G25" s="23">
        <f>SUMIF(M7:M9,"да",H7:H9)</f>
        <v>9.4444444443797695E-2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55" t="s">
        <v>30</v>
      </c>
      <c r="C27" s="56"/>
      <c r="D27" s="25">
        <f>SUM(N7:N9)</f>
        <v>3</v>
      </c>
      <c r="E27" s="77" t="s">
        <v>31</v>
      </c>
      <c r="F27" s="78"/>
      <c r="G27" s="25">
        <f>SUMIF(M7:M9,"да",N7:N9)</f>
        <v>2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54" t="s">
        <v>53</v>
      </c>
      <c r="C29" s="54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9">
    <sortCondition ref="F7:F9"/>
    <sortCondition ref="B7:B9"/>
  </sortState>
  <mergeCells count="34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2024-05-02T10:20:16Z</dcterms:modified>
</cp:coreProperties>
</file>