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ia\Desktop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36" i="12" l="1"/>
  <c r="D36" i="12" l="1"/>
  <c r="H7" i="12" l="1"/>
  <c r="D32" i="12" l="1"/>
  <c r="D34" i="12" l="1"/>
  <c r="G34" i="12" l="1"/>
  <c r="G32" i="12" l="1"/>
  <c r="J32" i="12" l="1"/>
  <c r="J36" i="12" l="1"/>
  <c r="J34" i="12" l="1"/>
</calcChain>
</file>

<file path=xl/sharedStrings.xml><?xml version="1.0" encoding="utf-8"?>
<sst xmlns="http://schemas.openxmlformats.org/spreadsheetml/2006/main" count="138" uniqueCount="104">
  <si>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</si>
  <si>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</si>
  <si>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</si>
  <si>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</si>
  <si>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</si>
  <si>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</si>
  <si>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</si>
  <si>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</si>
  <si>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</si>
  <si>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</si>
  <si>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</si>
  <si>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</si>
  <si>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</si>
  <si>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</si>
  <si>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</si>
  <si>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</si>
  <si>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</si>
  <si>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</si>
  <si>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</si>
  <si>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</si>
  <si>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</si>
  <si>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</si>
  <si>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</si>
  <si>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</si>
  <si>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</si>
  <si>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</si>
  <si>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</si>
  <si>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</si>
  <si>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</si>
  <si>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</si>
  <si>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</si>
  <si>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</si>
  <si>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</si>
  <si>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</si>
  <si>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</si>
  <si>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</si>
  <si>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</si>
  <si>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да</t>
  </si>
  <si>
    <t>Кондинский ф-л 
АО "ЮРЭСК"</t>
  </si>
  <si>
    <t>Исполнитель :  ДОДС Ярошенко А.А.</t>
  </si>
  <si>
    <t>ТО</t>
  </si>
  <si>
    <t>МТЗ</t>
  </si>
  <si>
    <t>ТО, НАПВ</t>
  </si>
  <si>
    <t>Советский ф-л
АО "ЮРЭСК"</t>
  </si>
  <si>
    <t>г. Советский</t>
  </si>
  <si>
    <t>ЮТЭК-Конда ПО "Ханты-Мансийский р-н"</t>
  </si>
  <si>
    <t>п. Кышик
п. Нялино
п. Пырьях</t>
  </si>
  <si>
    <t>КТП 20 кВ № 18-4040, 
ВЛ-20 кВ Пырьях</t>
  </si>
  <si>
    <t>Отключение ВЛ 35 кВ, питающей ПС 35 кВ №258 (на балансе Лянторнефть), гроза.</t>
  </si>
  <si>
    <t>СЗ/ЖО-16</t>
  </si>
  <si>
    <t>п. Ямки, п. Юмас</t>
  </si>
  <si>
    <t>ПС 110 кВ Юмас, 
ВЛ-35 Юмас-Ямки</t>
  </si>
  <si>
    <t>06.08.24
14:05</t>
  </si>
  <si>
    <t>06.08.24
15:42</t>
  </si>
  <si>
    <t>Причина устанавливается, гроза.</t>
  </si>
  <si>
    <t>СЗ/ЖО-3</t>
  </si>
  <si>
    <t>п. Междуреченский</t>
  </si>
  <si>
    <t>РП-12-1, ВЛ-10 ИРП</t>
  </si>
  <si>
    <t>06.08.24
13:55</t>
  </si>
  <si>
    <t>06.08.24
15:36</t>
  </si>
  <si>
    <t>Повреждение оп. 9-10 ударом молнии.</t>
  </si>
  <si>
    <t>СЗ/ЖО-7</t>
  </si>
  <si>
    <t>РП-12-1, ВЛ-10 КТД</t>
  </si>
  <si>
    <t>06.08.24
22:55</t>
  </si>
  <si>
    <t xml:space="preserve">Повреждение опорных и проходных изоляторов в РУ-10 кВ
 на ТП 10 кВ №12-37. </t>
  </si>
  <si>
    <t>СЗ/ЖО-2</t>
  </si>
  <si>
    <t>РП-12-1, ВЛ-10 Мыс</t>
  </si>
  <si>
    <t>06.08.24
16:40</t>
  </si>
  <si>
    <t>Повреждение КЛ-10 Резерв от РП-12-1 до оп. №1. Гроза.</t>
  </si>
  <si>
    <t>СЗ/ЖО-4</t>
  </si>
  <si>
    <t>ПС 110 кВ Юмас, 
ВЛ-10 Станция</t>
  </si>
  <si>
    <t>06.08.24
16:11</t>
  </si>
  <si>
    <t>п. Луговой</t>
  </si>
  <si>
    <t>ПС 35 кВ Луговая, 
ВЛ-10 Нижний склад</t>
  </si>
  <si>
    <t>06.08.24
14:18</t>
  </si>
  <si>
    <t>06.08.24
15:37</t>
  </si>
  <si>
    <t>Повреждение изолятора фаза «В» оп.6.</t>
  </si>
  <si>
    <t xml:space="preserve">РП-12-3, ВЛ-10 Морозова </t>
  </si>
  <si>
    <t>06.08.24
17:50</t>
  </si>
  <si>
    <t>06.08.24
17:08</t>
  </si>
  <si>
    <t>Повреждение опорных и проходных изоляторов в РУ-10 на ТП-12-85</t>
  </si>
  <si>
    <t>ПС 110 кВ Юмас, 
КВЛ-10 Нефтяник-2</t>
  </si>
  <si>
    <t>06.08.24
23:53</t>
  </si>
  <si>
    <t>07.08.24
00:04</t>
  </si>
  <si>
    <t>Отп. ВЛЗ-10 кВ Маяковского оп.№25/9 попадание птицы на ЛР-10 кВ №10 .</t>
  </si>
  <si>
    <t>ПС 220 кВ Картопья, 
КВЛ-10 кВ Поселок</t>
  </si>
  <si>
    <t>МТЗ, НАПВ</t>
  </si>
  <si>
    <t>09.08.2024
07:08</t>
  </si>
  <si>
    <t>09.08.2024
08:37</t>
  </si>
  <si>
    <t>Повреждение изолятора фаза "В"оп.№45</t>
  </si>
  <si>
    <t>2 школы, 2 дет. сада</t>
  </si>
  <si>
    <t>за период с 08:00 05.08.24 по 08:00 12.08.24.</t>
  </si>
  <si>
    <t>Няганский ф-л 
АО "ЮРЭСК"</t>
  </si>
  <si>
    <t>г. Нягань</t>
  </si>
  <si>
    <t>РП-16, ВЛ-10 кВ Экспедиция</t>
  </si>
  <si>
    <t>09.08.24
14:31</t>
  </si>
  <si>
    <t>09.08.24
16:22</t>
  </si>
  <si>
    <t>РП-150, ВЛ-10 кВ ПМК</t>
  </si>
  <si>
    <t>откл. персоналом</t>
  </si>
  <si>
    <t>09.08.24
15:17</t>
  </si>
  <si>
    <t>Обрыв вязок провода оп. 36, 37. Снижение сопротивления изоляции фаза "А".</t>
  </si>
  <si>
    <t>Итого - 12 отключений, из них в сетях ЮРЭСК - 11</t>
  </si>
  <si>
    <t xml:space="preserve">Падение дерева на отпайку от оп.14 в сторону ТП "ЮграТехСервис"(отпайка потребителя) вследствие вырубки ДКР сторонней организацией в охранной зоне ВЛ.
</t>
  </si>
  <si>
    <t>09.08.24
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</si>
</sst>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7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0" fontId="32" fillId="10" borderId="1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49" fontId="60" fillId="2" borderId="7" xfId="0" applyNumberFormat="1" applyFont="1" applyFill="1" applyBorder="1" applyAlignment="1">
      <alignment horizontal="center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0" fontId="60" fillId="5" borderId="6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60" fillId="4" borderId="6" xfId="0" applyFont="1" applyFill="1" applyBorder="1" applyAlignment="1">
      <alignment horizontal="left" vertical="center" wrapText="1"/>
    </xf>
    <xf numFmtId="0" fontId="63" fillId="9" borderId="6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0" fontId="39" fillId="0" borderId="7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60" fillId="0" borderId="7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8" xfId="0" applyFont="1" applyFill="1" applyBorder="1" applyAlignment="1">
      <alignment horizontal="center" vertical="center" wrapText="1"/>
    </xf>
    <xf numFmtId="0" fontId="63" fillId="2" borderId="6" xfId="0" applyFont="1" applyFill="1" applyBorder="1" applyAlignment="1">
      <alignment horizontal="center" vertical="center" wrapText="1"/>
    </xf>
    <xf numFmtId="0" fontId="60" fillId="2" borderId="6" xfId="0" applyFont="1" applyFill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/>
    </xf>
    <xf numFmtId="0" fontId="60" fillId="0" borderId="8" xfId="0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70" fillId="4" borderId="1" xfId="0" applyFont="1" applyFill="1" applyBorder="1" applyAlignment="1">
      <alignment horizontal="left" vertical="center" wrapText="1"/>
    </xf>
    <xf numFmtId="0" fontId="60" fillId="6" borderId="6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8" borderId="6" xfId="0" applyFont="1" applyFill="1" applyBorder="1" applyAlignment="1">
      <alignment horizontal="left" vertical="center" wrapText="1"/>
    </xf>
    <xf numFmtId="0" fontId="70" fillId="8" borderId="1" xfId="0" applyFont="1" applyFill="1" applyBorder="1" applyAlignment="1">
      <alignment vertical="center" wrapText="1"/>
    </xf>
    <xf numFmtId="0" fontId="63" fillId="9" borderId="6" xfId="0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63" fillId="9" borderId="6" xfId="0" applyFont="1" applyFill="1" applyBorder="1" applyAlignment="1">
      <alignment horizontal="left" vertical="center" wrapText="1"/>
    </xf>
    <xf numFmtId="0" fontId="63" fillId="9" borderId="9" xfId="0" applyFont="1" applyFill="1" applyBorder="1" applyAlignment="1">
      <alignment horizontal="left" vertical="center" wrapText="1"/>
    </xf>
    <xf numFmtId="0" fontId="63" fillId="9" borderId="7" xfId="0" applyFont="1" applyFill="1" applyBorder="1" applyAlignment="1">
      <alignment horizontal="left" vertical="center" wrapText="1"/>
    </xf>
    <xf numFmtId="0" fontId="63" fillId="9" borderId="6" xfId="0" applyNumberFormat="1" applyFont="1" applyFill="1" applyBorder="1" applyAlignment="1">
      <alignment horizontal="center" vertical="center" wrapText="1"/>
    </xf>
    <xf numFmtId="0" fontId="63" fillId="9" borderId="7" xfId="0" applyNumberFormat="1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R39"/>
  <sheetViews>
    <sheetView tabSelected="1" zoomScale="70" zoomScaleNormal="70" zoomScaleSheetLayoutView="70" workbookViewId="0">
      <selection activeCell="J5" sqref="J5:J18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8" ht="15.75" x14ac:dyDescent="0.25"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8" ht="15.75" x14ac:dyDescent="0.25">
      <c r="A2" s="87" t="s">
        <v>23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8" ht="15.75" x14ac:dyDescent="0.2">
      <c r="A3" s="91" t="s">
        <v>91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1:18" ht="15.75" x14ac:dyDescent="0.2">
      <c r="A4" s="92" t="s">
        <v>11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8" x14ac:dyDescent="0.2">
      <c r="A5" s="88" t="s">
        <v>14</v>
      </c>
      <c r="B5" s="88" t="s">
        <v>4</v>
      </c>
      <c r="C5" s="89" t="s">
        <v>6</v>
      </c>
      <c r="D5" s="88" t="s">
        <v>3</v>
      </c>
      <c r="E5" s="88" t="s">
        <v>7</v>
      </c>
      <c r="F5" s="88" t="s">
        <v>5</v>
      </c>
      <c r="G5" s="88"/>
      <c r="H5" s="88" t="s">
        <v>10</v>
      </c>
      <c r="I5" s="88" t="s">
        <v>9</v>
      </c>
      <c r="J5" s="88"/>
      <c r="K5" s="88" t="s">
        <v>0</v>
      </c>
      <c r="L5" s="88" t="s">
        <v>8</v>
      </c>
      <c r="M5" s="88" t="s">
        <v>24</v>
      </c>
      <c r="N5" s="88" t="s">
        <v>25</v>
      </c>
    </row>
    <row r="6" spans="1:18" ht="52.5" customHeight="1" x14ac:dyDescent="0.2">
      <c r="A6" s="88"/>
      <c r="B6" s="88"/>
      <c r="C6" s="90"/>
      <c r="D6" s="88"/>
      <c r="E6" s="88"/>
      <c r="F6" s="34" t="s">
        <v>1</v>
      </c>
      <c r="G6" s="34" t="s">
        <v>2</v>
      </c>
      <c r="H6" s="88"/>
      <c r="I6" s="88"/>
      <c r="J6" s="88"/>
      <c r="K6" s="93"/>
      <c r="L6" s="88"/>
      <c r="M6" s="88"/>
      <c r="N6" s="88"/>
    </row>
    <row r="7" spans="1:18" ht="60.6" customHeight="1" x14ac:dyDescent="0.2">
      <c r="A7" s="38">
        <v>1</v>
      </c>
      <c r="B7" s="45" t="s">
        <v>45</v>
      </c>
      <c r="C7" s="47" t="s">
        <v>46</v>
      </c>
      <c r="D7" s="43" t="s">
        <v>47</v>
      </c>
      <c r="E7" s="48" t="s">
        <v>41</v>
      </c>
      <c r="F7" s="49">
        <v>45509.727777777778</v>
      </c>
      <c r="G7" s="49">
        <v>45509.837500000001</v>
      </c>
      <c r="H7" s="50">
        <f>G7-F7</f>
        <v>0.10972222222335404</v>
      </c>
      <c r="I7" s="51">
        <v>1700</v>
      </c>
      <c r="J7" s="52"/>
      <c r="K7" s="63" t="s">
        <v>48</v>
      </c>
      <c r="L7" s="40" t="s">
        <v>49</v>
      </c>
      <c r="M7" s="33">
        <v>25</v>
      </c>
      <c r="N7" s="33" t="s">
        <v>36</v>
      </c>
      <c r="O7" s="19">
        <v>1</v>
      </c>
    </row>
    <row r="8" spans="1:18" ht="48.95" customHeight="1" x14ac:dyDescent="0.2">
      <c r="A8" s="38">
        <v>2</v>
      </c>
      <c r="B8" s="102" t="s">
        <v>38</v>
      </c>
      <c r="C8" s="46" t="s">
        <v>50</v>
      </c>
      <c r="D8" s="53" t="s">
        <v>51</v>
      </c>
      <c r="E8" s="54" t="s">
        <v>42</v>
      </c>
      <c r="F8" s="49" t="s">
        <v>52</v>
      </c>
      <c r="G8" s="49" t="s">
        <v>53</v>
      </c>
      <c r="H8" s="50">
        <v>6.7361111111111108E-2</v>
      </c>
      <c r="I8" s="55">
        <v>352</v>
      </c>
      <c r="J8" s="56"/>
      <c r="K8" s="64" t="s">
        <v>54</v>
      </c>
      <c r="L8" s="57" t="s">
        <v>55</v>
      </c>
      <c r="M8" s="41">
        <v>20</v>
      </c>
      <c r="N8" s="39" t="s">
        <v>37</v>
      </c>
      <c r="O8" s="19">
        <v>1</v>
      </c>
    </row>
    <row r="9" spans="1:18" ht="48.95" customHeight="1" x14ac:dyDescent="0.2">
      <c r="A9" s="38">
        <v>3</v>
      </c>
      <c r="B9" s="103"/>
      <c r="C9" s="46" t="s">
        <v>56</v>
      </c>
      <c r="D9" s="53" t="s">
        <v>57</v>
      </c>
      <c r="E9" s="54" t="s">
        <v>40</v>
      </c>
      <c r="F9" s="49" t="s">
        <v>58</v>
      </c>
      <c r="G9" s="49" t="s">
        <v>59</v>
      </c>
      <c r="H9" s="50">
        <v>7.013888888888889E-2</v>
      </c>
      <c r="I9" s="55">
        <v>261</v>
      </c>
      <c r="J9" s="56"/>
      <c r="K9" s="65" t="s">
        <v>60</v>
      </c>
      <c r="L9" s="57" t="s">
        <v>61</v>
      </c>
      <c r="M9" s="33">
        <v>20</v>
      </c>
      <c r="N9" s="26" t="s">
        <v>37</v>
      </c>
      <c r="O9" s="19">
        <v>1</v>
      </c>
    </row>
    <row r="10" spans="1:18" ht="48.95" customHeight="1" x14ac:dyDescent="0.2">
      <c r="A10" s="38">
        <v>4</v>
      </c>
      <c r="B10" s="103"/>
      <c r="C10" s="46" t="s">
        <v>56</v>
      </c>
      <c r="D10" s="53" t="s">
        <v>62</v>
      </c>
      <c r="E10" s="58" t="s">
        <v>40</v>
      </c>
      <c r="F10" s="49" t="s">
        <v>58</v>
      </c>
      <c r="G10" s="49" t="s">
        <v>63</v>
      </c>
      <c r="H10" s="50">
        <v>0.375</v>
      </c>
      <c r="I10" s="55">
        <v>1158</v>
      </c>
      <c r="J10" s="56"/>
      <c r="K10" s="67" t="s">
        <v>64</v>
      </c>
      <c r="L10" s="57" t="s">
        <v>65</v>
      </c>
      <c r="M10" s="33">
        <v>20</v>
      </c>
      <c r="N10" s="26" t="s">
        <v>37</v>
      </c>
      <c r="O10" s="19">
        <v>1</v>
      </c>
    </row>
    <row r="11" spans="1:18" ht="48.95" customHeight="1" x14ac:dyDescent="0.2">
      <c r="A11" s="38">
        <v>5</v>
      </c>
      <c r="B11" s="103"/>
      <c r="C11" s="46" t="s">
        <v>56</v>
      </c>
      <c r="D11" s="53" t="s">
        <v>66</v>
      </c>
      <c r="E11" s="58" t="s">
        <v>40</v>
      </c>
      <c r="F11" s="49" t="s">
        <v>58</v>
      </c>
      <c r="G11" s="49" t="s">
        <v>67</v>
      </c>
      <c r="H11" s="50">
        <v>0.11458333333333333</v>
      </c>
      <c r="I11" s="55">
        <v>727</v>
      </c>
      <c r="J11" s="56"/>
      <c r="K11" s="42" t="s">
        <v>68</v>
      </c>
      <c r="L11" s="57" t="s">
        <v>69</v>
      </c>
      <c r="M11" s="41">
        <v>20</v>
      </c>
      <c r="N11" s="39" t="s">
        <v>37</v>
      </c>
      <c r="O11" s="19">
        <v>1</v>
      </c>
    </row>
    <row r="12" spans="1:18" ht="48.6" customHeight="1" x14ac:dyDescent="0.2">
      <c r="A12" s="38">
        <v>6</v>
      </c>
      <c r="B12" s="103"/>
      <c r="C12" s="46" t="s">
        <v>56</v>
      </c>
      <c r="D12" s="53" t="s">
        <v>70</v>
      </c>
      <c r="E12" s="54" t="s">
        <v>40</v>
      </c>
      <c r="F12" s="49" t="s">
        <v>71</v>
      </c>
      <c r="G12" s="49" t="s">
        <v>71</v>
      </c>
      <c r="H12" s="50">
        <v>0</v>
      </c>
      <c r="I12" s="55">
        <v>0</v>
      </c>
      <c r="J12" s="56"/>
      <c r="K12" s="64" t="s">
        <v>54</v>
      </c>
      <c r="L12" s="59" t="s">
        <v>36</v>
      </c>
      <c r="M12" s="41">
        <v>20</v>
      </c>
      <c r="N12" s="39" t="s">
        <v>37</v>
      </c>
      <c r="O12" s="19">
        <v>1</v>
      </c>
      <c r="P12" s="37"/>
      <c r="Q12" s="37"/>
      <c r="R12" s="37"/>
    </row>
    <row r="13" spans="1:18" ht="48.95" customHeight="1" x14ac:dyDescent="0.2">
      <c r="A13" s="38">
        <v>7</v>
      </c>
      <c r="B13" s="103"/>
      <c r="C13" s="46" t="s">
        <v>72</v>
      </c>
      <c r="D13" s="53" t="s">
        <v>73</v>
      </c>
      <c r="E13" s="54" t="s">
        <v>41</v>
      </c>
      <c r="F13" s="49" t="s">
        <v>74</v>
      </c>
      <c r="G13" s="49" t="s">
        <v>75</v>
      </c>
      <c r="H13" s="50">
        <v>5.486111111111111E-2</v>
      </c>
      <c r="I13" s="55">
        <v>41</v>
      </c>
      <c r="J13" s="56"/>
      <c r="K13" s="44" t="s">
        <v>76</v>
      </c>
      <c r="L13" s="59" t="s">
        <v>36</v>
      </c>
      <c r="M13" s="41">
        <v>20</v>
      </c>
      <c r="N13" s="39" t="s">
        <v>37</v>
      </c>
      <c r="O13" s="19">
        <v>1</v>
      </c>
      <c r="P13" s="37"/>
      <c r="Q13" s="37"/>
      <c r="R13" s="37"/>
    </row>
    <row r="14" spans="1:18" ht="48.95" customHeight="1" x14ac:dyDescent="0.2">
      <c r="A14" s="38">
        <v>8</v>
      </c>
      <c r="B14" s="103"/>
      <c r="C14" s="46" t="s">
        <v>56</v>
      </c>
      <c r="D14" s="53" t="s">
        <v>77</v>
      </c>
      <c r="E14" s="54" t="s">
        <v>41</v>
      </c>
      <c r="F14" s="49" t="s">
        <v>78</v>
      </c>
      <c r="G14" s="49" t="s">
        <v>79</v>
      </c>
      <c r="H14" s="50">
        <v>1.2499999999999999E-2</v>
      </c>
      <c r="I14" s="55">
        <v>37</v>
      </c>
      <c r="J14" s="56"/>
      <c r="K14" s="66" t="s">
        <v>80</v>
      </c>
      <c r="L14" s="59" t="s">
        <v>36</v>
      </c>
      <c r="M14" s="41">
        <v>20</v>
      </c>
      <c r="N14" s="39" t="s">
        <v>37</v>
      </c>
      <c r="O14" s="19">
        <v>1</v>
      </c>
      <c r="P14" s="37"/>
      <c r="Q14" s="37"/>
      <c r="R14" s="37"/>
    </row>
    <row r="15" spans="1:18" ht="48.95" customHeight="1" x14ac:dyDescent="0.2">
      <c r="A15" s="38">
        <v>9</v>
      </c>
      <c r="B15" s="104"/>
      <c r="C15" s="46" t="s">
        <v>56</v>
      </c>
      <c r="D15" s="53" t="s">
        <v>81</v>
      </c>
      <c r="E15" s="54" t="s">
        <v>41</v>
      </c>
      <c r="F15" s="49" t="s">
        <v>82</v>
      </c>
      <c r="G15" s="49" t="s">
        <v>83</v>
      </c>
      <c r="H15" s="50">
        <v>7.6388888888888886E-3</v>
      </c>
      <c r="I15" s="55">
        <v>30</v>
      </c>
      <c r="J15" s="56"/>
      <c r="K15" s="44" t="s">
        <v>84</v>
      </c>
      <c r="L15" s="57" t="s">
        <v>55</v>
      </c>
      <c r="M15" s="41">
        <v>20</v>
      </c>
      <c r="N15" s="39" t="s">
        <v>37</v>
      </c>
      <c r="O15" s="19">
        <v>1</v>
      </c>
      <c r="P15" s="37"/>
      <c r="Q15" s="37"/>
      <c r="R15" s="37"/>
    </row>
    <row r="16" spans="1:18" ht="48.95" customHeight="1" x14ac:dyDescent="0.2">
      <c r="A16" s="38">
        <v>10</v>
      </c>
      <c r="B16" s="68" t="s">
        <v>92</v>
      </c>
      <c r="C16" s="69" t="s">
        <v>93</v>
      </c>
      <c r="D16" s="53" t="s">
        <v>94</v>
      </c>
      <c r="E16" s="60" t="s">
        <v>41</v>
      </c>
      <c r="F16" s="49" t="s">
        <v>95</v>
      </c>
      <c r="G16" s="49" t="s">
        <v>96</v>
      </c>
      <c r="H16" s="50">
        <v>9.0972222222222218E-2</v>
      </c>
      <c r="I16" s="62">
        <v>426</v>
      </c>
      <c r="J16" s="70"/>
      <c r="K16" s="65" t="s">
        <v>102</v>
      </c>
      <c r="L16" s="35" t="s">
        <v>36</v>
      </c>
      <c r="M16" s="33">
        <v>18</v>
      </c>
      <c r="N16" s="26" t="s">
        <v>36</v>
      </c>
      <c r="O16" s="19">
        <v>1</v>
      </c>
      <c r="P16" s="37"/>
      <c r="Q16" s="37"/>
      <c r="R16" s="37"/>
    </row>
    <row r="17" spans="1:18" ht="48.95" customHeight="1" x14ac:dyDescent="0.2">
      <c r="A17" s="38">
        <v>11</v>
      </c>
      <c r="B17" s="105" t="s">
        <v>43</v>
      </c>
      <c r="C17" s="47" t="s">
        <v>44</v>
      </c>
      <c r="D17" s="32" t="s">
        <v>85</v>
      </c>
      <c r="E17" s="60" t="s">
        <v>86</v>
      </c>
      <c r="F17" s="49" t="s">
        <v>87</v>
      </c>
      <c r="G17" s="49" t="s">
        <v>88</v>
      </c>
      <c r="H17" s="61">
        <v>6.1805555555555558E-2</v>
      </c>
      <c r="I17" s="62">
        <v>2615</v>
      </c>
      <c r="J17" s="35"/>
      <c r="K17" s="63" t="s">
        <v>89</v>
      </c>
      <c r="L17" s="35" t="s">
        <v>90</v>
      </c>
      <c r="M17" s="33">
        <v>15</v>
      </c>
      <c r="N17" s="26" t="s">
        <v>37</v>
      </c>
      <c r="O17" s="19">
        <v>1</v>
      </c>
      <c r="P17" s="37"/>
      <c r="Q17" s="37"/>
      <c r="R17" s="37"/>
    </row>
    <row r="18" spans="1:18" ht="48.95" customHeight="1" x14ac:dyDescent="0.2">
      <c r="A18" s="38">
        <v>12</v>
      </c>
      <c r="B18" s="106"/>
      <c r="C18" s="47" t="s">
        <v>44</v>
      </c>
      <c r="D18" s="32" t="s">
        <v>97</v>
      </c>
      <c r="E18" s="60" t="s">
        <v>98</v>
      </c>
      <c r="F18" s="49" t="s">
        <v>103</v>
      </c>
      <c r="G18" s="49" t="s">
        <v>99</v>
      </c>
      <c r="H18" s="61">
        <v>0.14375000000000002</v>
      </c>
      <c r="I18" s="62">
        <v>747</v>
      </c>
      <c r="J18" s="62"/>
      <c r="K18" s="63" t="s">
        <v>100</v>
      </c>
      <c r="L18" s="35" t="s">
        <v>36</v>
      </c>
      <c r="M18" s="33">
        <v>17</v>
      </c>
      <c r="N18" s="26" t="s">
        <v>37</v>
      </c>
      <c r="O18" s="19">
        <v>1</v>
      </c>
      <c r="P18" s="37"/>
      <c r="Q18" s="37"/>
      <c r="R18" s="37"/>
    </row>
    <row r="19" spans="1:18" ht="17.45" customHeight="1" x14ac:dyDescent="0.2">
      <c r="O19" s="19">
        <v>1</v>
      </c>
    </row>
    <row r="20" spans="1:18" ht="24.95" customHeight="1" x14ac:dyDescent="0.2">
      <c r="B20" s="101" t="s">
        <v>101</v>
      </c>
      <c r="C20" s="101"/>
      <c r="D20" s="101"/>
      <c r="E20" s="11"/>
      <c r="F20" s="12"/>
      <c r="G20" s="12"/>
      <c r="H20" s="13"/>
      <c r="I20" s="11"/>
      <c r="J20" s="29"/>
      <c r="K20" s="14"/>
      <c r="L20" s="16"/>
      <c r="M20" s="16"/>
      <c r="N20" s="16"/>
    </row>
    <row r="21" spans="1:18" ht="18.75" x14ac:dyDescent="0.2">
      <c r="B21" s="98" t="s">
        <v>15</v>
      </c>
      <c r="C21" s="98"/>
      <c r="D21" s="27">
        <v>7</v>
      </c>
      <c r="F21" s="12"/>
      <c r="G21" s="17"/>
      <c r="H21" s="16"/>
      <c r="I21" s="16"/>
      <c r="J21" s="16"/>
      <c r="K21" s="16"/>
      <c r="L21" s="16"/>
      <c r="M21" s="16"/>
      <c r="N21" s="16"/>
    </row>
    <row r="22" spans="1:18" ht="18.75" customHeight="1" x14ac:dyDescent="0.2">
      <c r="B22" s="99" t="s">
        <v>16</v>
      </c>
      <c r="C22" s="100"/>
      <c r="D22" s="27">
        <v>2</v>
      </c>
      <c r="E22" s="10"/>
      <c r="F22" s="16"/>
      <c r="G22" s="16"/>
      <c r="H22" s="16"/>
      <c r="I22" s="16"/>
      <c r="J22" s="16"/>
      <c r="K22" s="16"/>
      <c r="L22" s="16"/>
      <c r="M22" s="16"/>
      <c r="N22" s="16"/>
    </row>
    <row r="23" spans="1:18" ht="18.75" x14ac:dyDescent="0.2">
      <c r="B23" s="99" t="s">
        <v>17</v>
      </c>
      <c r="C23" s="100"/>
      <c r="D23" s="27">
        <v>0</v>
      </c>
      <c r="E23" s="10"/>
      <c r="F23" s="16"/>
      <c r="G23" s="16"/>
      <c r="H23" s="16"/>
      <c r="I23" s="16"/>
      <c r="J23" s="16"/>
      <c r="K23" s="16"/>
      <c r="L23" s="16"/>
      <c r="M23" s="16"/>
      <c r="N23" s="16"/>
    </row>
    <row r="24" spans="1:18" ht="18.75" customHeight="1" x14ac:dyDescent="0.2">
      <c r="B24" s="76" t="s">
        <v>18</v>
      </c>
      <c r="C24" s="77"/>
      <c r="D24" s="27">
        <v>1</v>
      </c>
      <c r="E24" s="10"/>
      <c r="F24" s="16"/>
      <c r="G24" s="16"/>
      <c r="H24" s="16"/>
      <c r="I24" s="16"/>
      <c r="J24" s="16"/>
      <c r="K24" s="12"/>
      <c r="L24" s="16"/>
      <c r="M24" s="16"/>
      <c r="N24" s="16"/>
    </row>
    <row r="25" spans="1:18" ht="18.75" x14ac:dyDescent="0.2">
      <c r="B25" s="82" t="s">
        <v>12</v>
      </c>
      <c r="C25" s="83"/>
      <c r="D25" s="27">
        <v>6</v>
      </c>
      <c r="E25" s="3"/>
      <c r="F25" s="16"/>
      <c r="G25" s="16"/>
      <c r="H25" s="16"/>
      <c r="I25" s="16"/>
      <c r="J25" s="16"/>
      <c r="K25" s="16"/>
      <c r="L25" s="16"/>
      <c r="M25" s="16"/>
      <c r="N25" s="16"/>
    </row>
    <row r="26" spans="1:18" ht="18.75" customHeight="1" x14ac:dyDescent="0.2">
      <c r="B26" s="80" t="s">
        <v>18</v>
      </c>
      <c r="C26" s="81"/>
      <c r="D26" s="27">
        <v>0</v>
      </c>
      <c r="E26" s="10"/>
      <c r="F26" s="16"/>
      <c r="G26" s="16"/>
      <c r="H26" s="16"/>
      <c r="I26" s="16"/>
      <c r="J26" s="16"/>
      <c r="K26" s="16"/>
      <c r="L26" s="16"/>
      <c r="M26" s="16"/>
      <c r="N26" s="16"/>
    </row>
    <row r="27" spans="1:18" ht="18.75" customHeight="1" x14ac:dyDescent="0.2">
      <c r="B27" s="78" t="s">
        <v>19</v>
      </c>
      <c r="C27" s="79"/>
      <c r="D27" s="27">
        <v>1</v>
      </c>
      <c r="F27" s="16"/>
      <c r="G27" s="16"/>
      <c r="H27" s="16"/>
      <c r="I27" s="16"/>
      <c r="J27" s="16"/>
      <c r="K27" s="16"/>
      <c r="L27" s="16"/>
      <c r="M27" s="16"/>
      <c r="N27" s="16"/>
    </row>
    <row r="28" spans="1:18" ht="18.75" customHeight="1" x14ac:dyDescent="0.2">
      <c r="B28" s="74" t="s">
        <v>20</v>
      </c>
      <c r="C28" s="75"/>
      <c r="D28" s="28">
        <v>2</v>
      </c>
      <c r="E28" s="5"/>
      <c r="F28" s="16"/>
      <c r="G28" s="16"/>
      <c r="H28" s="16"/>
      <c r="I28" s="16"/>
      <c r="J28" s="16"/>
      <c r="K28" s="16"/>
      <c r="L28" s="16"/>
      <c r="M28" s="16"/>
      <c r="N28" s="16"/>
    </row>
    <row r="29" spans="1:18" ht="18.75" x14ac:dyDescent="0.2">
      <c r="B29" s="96" t="s">
        <v>22</v>
      </c>
      <c r="C29" s="97"/>
      <c r="D29" s="27">
        <v>0</v>
      </c>
      <c r="E29" s="5"/>
      <c r="F29" s="16"/>
      <c r="G29" s="16"/>
      <c r="H29" s="16"/>
      <c r="I29" s="16"/>
      <c r="J29" s="16"/>
      <c r="K29" s="16"/>
      <c r="L29" s="16"/>
      <c r="M29" s="16"/>
      <c r="N29" s="16"/>
    </row>
    <row r="30" spans="1:18" ht="18.75" customHeight="1" x14ac:dyDescent="0.2">
      <c r="B30" s="84" t="s">
        <v>21</v>
      </c>
      <c r="C30" s="85"/>
      <c r="D30" s="27">
        <v>0</v>
      </c>
      <c r="F30" s="16"/>
      <c r="G30" s="16"/>
      <c r="H30" s="16"/>
      <c r="I30" s="16"/>
      <c r="J30" s="16"/>
      <c r="K30" s="16"/>
      <c r="L30" s="16"/>
      <c r="M30" s="16"/>
      <c r="N30" s="16"/>
    </row>
    <row r="31" spans="1:18" ht="7.5" customHeight="1" x14ac:dyDescent="0.2">
      <c r="B31" s="6"/>
      <c r="C31" s="6"/>
      <c r="D31" s="2"/>
      <c r="F31" s="16"/>
      <c r="G31" s="16"/>
      <c r="H31" s="16"/>
      <c r="I31" s="16"/>
      <c r="J31" s="16"/>
      <c r="K31" s="16"/>
      <c r="L31" s="16"/>
      <c r="M31" s="16"/>
      <c r="N31" s="16"/>
    </row>
    <row r="32" spans="1:18" ht="60.75" customHeight="1" x14ac:dyDescent="0.2">
      <c r="B32" s="72" t="s">
        <v>26</v>
      </c>
      <c r="C32" s="73"/>
      <c r="D32" s="20">
        <f>SUM(I7:I18)</f>
        <v>8094</v>
      </c>
      <c r="E32" s="94" t="s">
        <v>35</v>
      </c>
      <c r="F32" s="95"/>
      <c r="G32" s="20">
        <f>SUMIF(N7:N18,"да",I7:I18)</f>
        <v>5968</v>
      </c>
      <c r="H32" s="94" t="s">
        <v>27</v>
      </c>
      <c r="I32" s="95"/>
      <c r="J32" s="20">
        <f>D32-G32</f>
        <v>2126</v>
      </c>
      <c r="M32" s="1"/>
      <c r="N32" s="4"/>
    </row>
    <row r="33" spans="2:14" ht="6.75" customHeight="1" x14ac:dyDescent="0.2">
      <c r="B33" s="30"/>
      <c r="C33" s="30"/>
      <c r="D33" s="21"/>
      <c r="E33" s="22"/>
      <c r="F33" s="23"/>
      <c r="G33" s="22"/>
      <c r="H33" s="22"/>
      <c r="I33" s="23"/>
      <c r="J33" s="22"/>
      <c r="K33" s="18"/>
      <c r="L33" s="1"/>
      <c r="M33" s="1"/>
      <c r="N33" s="4"/>
    </row>
    <row r="34" spans="2:14" ht="51" customHeight="1" x14ac:dyDescent="0.2">
      <c r="B34" s="72" t="s">
        <v>28</v>
      </c>
      <c r="C34" s="73"/>
      <c r="D34" s="31">
        <f>SUM(H7:H18)</f>
        <v>1.1083333333344652</v>
      </c>
      <c r="E34" s="94" t="s">
        <v>29</v>
      </c>
      <c r="F34" s="95"/>
      <c r="G34" s="24">
        <f>SUMIF(N7:N18,"да",H7:H18)</f>
        <v>0.90763888888888888</v>
      </c>
      <c r="H34" s="94" t="s">
        <v>30</v>
      </c>
      <c r="I34" s="95"/>
      <c r="J34" s="24">
        <f>D34-G34</f>
        <v>0.20069444444557627</v>
      </c>
      <c r="M34" s="1"/>
      <c r="N34" s="4"/>
    </row>
    <row r="35" spans="2:14" ht="8.25" customHeight="1" x14ac:dyDescent="0.2">
      <c r="B35" s="30"/>
      <c r="C35" s="30"/>
      <c r="D35" s="25"/>
      <c r="E35" s="22"/>
      <c r="F35" s="22"/>
      <c r="G35" s="25" t="s">
        <v>34</v>
      </c>
      <c r="H35" s="22"/>
      <c r="I35" s="22"/>
      <c r="J35" s="25"/>
      <c r="M35" s="1"/>
      <c r="N35" s="4"/>
    </row>
    <row r="36" spans="2:14" ht="51" customHeight="1" x14ac:dyDescent="0.2">
      <c r="B36" s="72" t="s">
        <v>31</v>
      </c>
      <c r="C36" s="73"/>
      <c r="D36" s="36">
        <f>SUM(O7:O18)</f>
        <v>12</v>
      </c>
      <c r="E36" s="94" t="s">
        <v>32</v>
      </c>
      <c r="F36" s="95"/>
      <c r="G36" s="36">
        <f>SUMIF(N7:N18,"да",O7:O18)</f>
        <v>10</v>
      </c>
      <c r="H36" s="94" t="s">
        <v>33</v>
      </c>
      <c r="I36" s="95"/>
      <c r="J36" s="20">
        <f>D36-G36</f>
        <v>2</v>
      </c>
      <c r="M36" s="1"/>
      <c r="N36" s="4"/>
    </row>
    <row r="37" spans="2:14" ht="22.5" x14ac:dyDescent="0.2">
      <c r="B37" s="7" t="s">
        <v>13</v>
      </c>
      <c r="C37" s="7"/>
      <c r="G37" s="9"/>
      <c r="H37" s="9"/>
      <c r="I37" s="9"/>
      <c r="J37" s="9"/>
      <c r="K37" s="9"/>
      <c r="L37" s="4"/>
      <c r="M37" s="4"/>
      <c r="N37" s="4"/>
    </row>
    <row r="38" spans="2:14" ht="12.75" customHeight="1" x14ac:dyDescent="0.2">
      <c r="B38" s="71" t="s">
        <v>39</v>
      </c>
      <c r="C38" s="71"/>
      <c r="G38" s="9"/>
      <c r="H38" s="9"/>
      <c r="I38" s="9"/>
      <c r="J38" s="9"/>
      <c r="K38" s="9"/>
      <c r="L38" s="4"/>
      <c r="M38" s="4"/>
    </row>
    <row r="39" spans="2:14" x14ac:dyDescent="0.2">
      <c r="F39" s="15"/>
      <c r="G39" s="15"/>
      <c r="H39" s="15"/>
    </row>
  </sheetData>
  <sortState ref="B7:N14">
    <sortCondition ref="B7:B14"/>
    <sortCondition ref="F7:F14"/>
  </sortState>
  <mergeCells count="40">
    <mergeCell ref="K5:K6"/>
    <mergeCell ref="H36:I36"/>
    <mergeCell ref="B29:C29"/>
    <mergeCell ref="H32:I32"/>
    <mergeCell ref="E34:F34"/>
    <mergeCell ref="H34:I34"/>
    <mergeCell ref="B21:C21"/>
    <mergeCell ref="B22:C22"/>
    <mergeCell ref="B20:D20"/>
    <mergeCell ref="B23:C23"/>
    <mergeCell ref="E36:F36"/>
    <mergeCell ref="E32:F32"/>
    <mergeCell ref="B8:B15"/>
    <mergeCell ref="B17:B18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38:C38"/>
    <mergeCell ref="B36:C36"/>
    <mergeCell ref="B34:C34"/>
    <mergeCell ref="B28:C28"/>
    <mergeCell ref="B24:C24"/>
    <mergeCell ref="B27:C27"/>
    <mergeCell ref="B26:C26"/>
    <mergeCell ref="B25:C25"/>
    <mergeCell ref="B30:C30"/>
    <mergeCell ref="B32:C3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2024-08-12T08:50:14Z</dcterms:modified>
</cp:coreProperties>
</file>