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12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3" i="12" l="1"/>
  <c r="G27" i="12" l="1"/>
  <c r="D27" i="12"/>
  <c r="G25" i="12"/>
  <c r="D25" i="12"/>
  <c r="G23" i="12"/>
  <c r="H8" i="12" l="1"/>
  <c r="H7" i="12" l="1"/>
  <c r="J23" i="12" l="1"/>
  <c r="J25" i="12"/>
  <c r="J27" i="12"/>
</calcChain>
</file>

<file path=xl/sharedStrings.xml><?xml version="1.0" encoding="utf-8"?>
<sst xmlns="http://schemas.openxmlformats.org/spreadsheetml/2006/main" count="61" uniqueCount="56">
  <si>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</si>
  <si>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</si>
  <si>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</si>
  <si>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</si>
  <si>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</si>
  <si>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</si>
  <si>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</si>
  <si>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</si>
  <si>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</si>
  <si>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</si>
  <si>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</si>
  <si>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</si>
  <si>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</si>
  <si>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</si>
  <si>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</si>
  <si>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</si>
  <si>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</si>
  <si>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</si>
  <si>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</si>
  <si>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</si>
  <si>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</si>
  <si>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</si>
  <si>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</si>
  <si>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</si>
  <si>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</si>
  <si>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</si>
  <si>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</si>
  <si>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</si>
  <si>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</si>
  <si>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</si>
  <si>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</si>
  <si>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</si>
  <si>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</si>
  <si>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</si>
  <si>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</si>
  <si>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</si>
  <si>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да</t>
  </si>
  <si>
    <t>за период с 08:00 12.12.22 по 08:00 19.12.22.</t>
  </si>
  <si>
    <t>ЮТЭК-ХМР</t>
  </si>
  <si>
    <t>п. Цингалы</t>
  </si>
  <si>
    <t>ПС 35 кВ Цингалы, 2Т</t>
  </si>
  <si>
    <t>Не установлена</t>
  </si>
  <si>
    <t>нет</t>
  </si>
  <si>
    <t>Советский ф-л
АО "ЮРЭСК"</t>
  </si>
  <si>
    <t>г. Югорск</t>
  </si>
  <si>
    <t>ПС 110 кВ Хвойная,
КВЛ-10 РП-1-1</t>
  </si>
  <si>
    <t>МТЗ, УАПВ</t>
  </si>
  <si>
    <t>ПС 110 кВ Хвойная, 
ВЛ-10 16 МКР</t>
  </si>
  <si>
    <t>МТЗ</t>
  </si>
  <si>
    <t>18.12.22
14:52</t>
  </si>
  <si>
    <t>18.12.22
17:25</t>
  </si>
  <si>
    <t>Исполнитель :  ДОДС Ярошенко А.А.</t>
  </si>
  <si>
    <t>Итого - 3 отключения, из них в сетях ЮРЭСК -3</t>
  </si>
  <si>
    <t>Ошибка персонала при производстве оперативных переключений.</t>
  </si>
  <si>
    <t xml:space="preserve">Повреждение кабельной концевой муфты КЛ-10кВ оп №6/16 и ЛР-10 при попадании постароннего предмета КЛ-0,4кВ (потребительская) при обрыве техникой сторонней организации </t>
  </si>
  <si>
    <t xml:space="preserve">Повреждение (обрыв) шлейфов фазы А,В,С. на оп. №1,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</si>
</sst>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170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8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69" fontId="64" fillId="9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8"/>
  <sheetViews>
    <sheetView tabSelected="1" zoomScale="70" zoomScaleNormal="70" zoomScaleSheetLayoutView="70" workbookViewId="0">
      <selection activeCell="K13" sqref="K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15.75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5.75" x14ac:dyDescent="0.2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5.75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x14ac:dyDescent="0.2">
      <c r="A5" s="64" t="s">
        <v>14</v>
      </c>
      <c r="B5" s="64" t="s">
        <v>4</v>
      </c>
      <c r="C5" s="65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26</v>
      </c>
      <c r="K5" s="64" t="s">
        <v>0</v>
      </c>
      <c r="L5" s="64" t="s">
        <v>8</v>
      </c>
      <c r="M5" s="64" t="s">
        <v>24</v>
      </c>
      <c r="N5" s="64" t="s">
        <v>25</v>
      </c>
    </row>
    <row r="6" spans="1:15" ht="52.5" customHeight="1" x14ac:dyDescent="0.2">
      <c r="A6" s="64"/>
      <c r="B6" s="64"/>
      <c r="C6" s="66"/>
      <c r="D6" s="64"/>
      <c r="E6" s="64"/>
      <c r="F6" s="51" t="s">
        <v>1</v>
      </c>
      <c r="G6" s="51" t="s">
        <v>2</v>
      </c>
      <c r="H6" s="64"/>
      <c r="I6" s="64"/>
      <c r="J6" s="64"/>
      <c r="K6" s="69"/>
      <c r="L6" s="64"/>
      <c r="M6" s="64"/>
      <c r="N6" s="64"/>
      <c r="O6" s="49"/>
    </row>
    <row r="7" spans="1:15" ht="86.25" customHeight="1" x14ac:dyDescent="0.2">
      <c r="A7" s="51">
        <v>1</v>
      </c>
      <c r="B7" s="58" t="s">
        <v>38</v>
      </c>
      <c r="C7" s="52" t="s">
        <v>39</v>
      </c>
      <c r="D7" s="52" t="s">
        <v>40</v>
      </c>
      <c r="E7" s="53" t="s">
        <v>41</v>
      </c>
      <c r="F7" s="23">
        <v>44907.399305555555</v>
      </c>
      <c r="G7" s="23">
        <v>44907.440972222219</v>
      </c>
      <c r="H7" s="21">
        <f>G7-F7</f>
        <v>4.1666666664241347E-2</v>
      </c>
      <c r="I7" s="54">
        <v>760</v>
      </c>
      <c r="J7" s="54">
        <v>800</v>
      </c>
      <c r="K7" s="61" t="s">
        <v>53</v>
      </c>
      <c r="L7" s="54" t="s">
        <v>42</v>
      </c>
      <c r="M7" s="55">
        <v>-26</v>
      </c>
      <c r="N7" s="55" t="s">
        <v>36</v>
      </c>
      <c r="O7" s="25">
        <v>1</v>
      </c>
    </row>
    <row r="8" spans="1:15" ht="86.25" customHeight="1" x14ac:dyDescent="0.2">
      <c r="A8" s="51">
        <v>2</v>
      </c>
      <c r="B8" s="87" t="s">
        <v>43</v>
      </c>
      <c r="C8" s="89" t="s">
        <v>44</v>
      </c>
      <c r="D8" s="52" t="s">
        <v>45</v>
      </c>
      <c r="E8" s="54" t="s">
        <v>46</v>
      </c>
      <c r="F8" s="23">
        <v>44908.736805555556</v>
      </c>
      <c r="G8" s="23">
        <v>44908.736805555556</v>
      </c>
      <c r="H8" s="56">
        <f>F8-G8</f>
        <v>0</v>
      </c>
      <c r="I8" s="57">
        <v>0</v>
      </c>
      <c r="J8" s="57">
        <v>0</v>
      </c>
      <c r="K8" s="59" t="s">
        <v>54</v>
      </c>
      <c r="L8" s="50" t="s">
        <v>42</v>
      </c>
      <c r="M8" s="50">
        <v>-28</v>
      </c>
      <c r="N8" s="55" t="s">
        <v>36</v>
      </c>
      <c r="O8" s="25">
        <v>1</v>
      </c>
    </row>
    <row r="9" spans="1:15" ht="86.25" customHeight="1" x14ac:dyDescent="0.2">
      <c r="A9" s="51">
        <v>3</v>
      </c>
      <c r="B9" s="88"/>
      <c r="C9" s="88"/>
      <c r="D9" s="52" t="s">
        <v>47</v>
      </c>
      <c r="E9" s="54" t="s">
        <v>48</v>
      </c>
      <c r="F9" s="23" t="s">
        <v>49</v>
      </c>
      <c r="G9" s="23" t="s">
        <v>50</v>
      </c>
      <c r="H9" s="56">
        <v>0.10625</v>
      </c>
      <c r="I9" s="57">
        <v>2380</v>
      </c>
      <c r="J9" s="57">
        <v>650</v>
      </c>
      <c r="K9" s="60" t="s">
        <v>55</v>
      </c>
      <c r="L9" s="50" t="s">
        <v>42</v>
      </c>
      <c r="M9" s="50">
        <v>-22</v>
      </c>
      <c r="N9" s="50" t="s">
        <v>36</v>
      </c>
      <c r="O9" s="25">
        <v>1</v>
      </c>
    </row>
    <row r="10" spans="1:15" ht="18.75" customHeight="1" x14ac:dyDescent="0.2">
      <c r="A10" s="36"/>
      <c r="B10" s="41"/>
      <c r="C10" s="14"/>
      <c r="D10" s="14"/>
      <c r="E10" s="11"/>
      <c r="F10" s="12"/>
      <c r="G10" s="12"/>
      <c r="H10" s="37"/>
      <c r="I10" s="38"/>
      <c r="J10" s="46"/>
      <c r="K10" s="38"/>
      <c r="L10" s="39"/>
      <c r="M10" s="40"/>
      <c r="N10" s="40"/>
      <c r="O10" s="26"/>
    </row>
    <row r="11" spans="1:15" ht="18.75" customHeight="1" x14ac:dyDescent="0.2">
      <c r="B11" s="82" t="s">
        <v>52</v>
      </c>
      <c r="C11" s="82"/>
      <c r="D11" s="82"/>
      <c r="E11" s="11"/>
      <c r="F11" s="12"/>
      <c r="G11" s="12"/>
      <c r="H11" s="13"/>
      <c r="I11" s="42"/>
      <c r="J11" s="43"/>
      <c r="K11" s="14"/>
      <c r="L11" s="15"/>
      <c r="M11" s="16"/>
      <c r="N11" s="17"/>
      <c r="O11" s="26"/>
    </row>
    <row r="12" spans="1:15" ht="18.75" x14ac:dyDescent="0.2">
      <c r="B12" s="79" t="s">
        <v>15</v>
      </c>
      <c r="C12" s="79"/>
      <c r="D12" s="47">
        <v>1</v>
      </c>
      <c r="F12" s="22"/>
      <c r="G12" s="22"/>
      <c r="H12" s="20"/>
      <c r="I12" s="20"/>
      <c r="J12" s="20"/>
      <c r="K12" s="20"/>
      <c r="L12" s="20"/>
      <c r="M12" s="20"/>
      <c r="N12" s="20"/>
      <c r="O12" s="26"/>
    </row>
    <row r="13" spans="1:15" ht="18.75" customHeight="1" x14ac:dyDescent="0.2">
      <c r="B13" s="80" t="s">
        <v>16</v>
      </c>
      <c r="C13" s="81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x14ac:dyDescent="0.2">
      <c r="B14" s="80" t="s">
        <v>17</v>
      </c>
      <c r="C14" s="81"/>
      <c r="D14" s="34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75" t="s">
        <v>18</v>
      </c>
      <c r="C15" s="76"/>
      <c r="D15" s="34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x14ac:dyDescent="0.2">
      <c r="B16" s="85" t="s">
        <v>12</v>
      </c>
      <c r="C16" s="86"/>
      <c r="D16" s="44">
        <v>1</v>
      </c>
      <c r="E16" s="3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83" t="s">
        <v>18</v>
      </c>
      <c r="C17" s="84"/>
      <c r="D17" s="19">
        <v>1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customHeight="1" x14ac:dyDescent="0.2">
      <c r="B18" s="77" t="s">
        <v>19</v>
      </c>
      <c r="C18" s="78"/>
      <c r="D18" s="45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73" t="s">
        <v>20</v>
      </c>
      <c r="C19" s="74"/>
      <c r="D19" s="35">
        <v>1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18.75" x14ac:dyDescent="0.2">
      <c r="B20" s="92" t="s">
        <v>22</v>
      </c>
      <c r="C20" s="93"/>
      <c r="D20" s="34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18.75" customHeight="1" x14ac:dyDescent="0.2">
      <c r="B21" s="94" t="s">
        <v>21</v>
      </c>
      <c r="C21" s="95"/>
      <c r="D21" s="34"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6"/>
    </row>
    <row r="22" spans="2:16" ht="7.5" customHeight="1" x14ac:dyDescent="0.2">
      <c r="B22" s="6"/>
      <c r="C22" s="6"/>
      <c r="D22" s="2"/>
      <c r="F22" s="20"/>
      <c r="G22" s="20"/>
      <c r="H22" s="20"/>
      <c r="I22" s="20"/>
      <c r="J22" s="20"/>
      <c r="K22" s="20"/>
      <c r="L22" s="20"/>
      <c r="M22" s="20"/>
      <c r="N22" s="20"/>
      <c r="O22" s="26"/>
    </row>
    <row r="23" spans="2:16" ht="60.75" customHeight="1" x14ac:dyDescent="0.2">
      <c r="B23" s="71" t="s">
        <v>27</v>
      </c>
      <c r="C23" s="72"/>
      <c r="D23" s="27">
        <f>SUM(I7:I9)</f>
        <v>3140</v>
      </c>
      <c r="E23" s="90" t="s">
        <v>28</v>
      </c>
      <c r="F23" s="91"/>
      <c r="G23" s="27">
        <f>SUMIF(N7:N9,"да",I7:I9)</f>
        <v>3140</v>
      </c>
      <c r="H23" s="90" t="s">
        <v>29</v>
      </c>
      <c r="I23" s="91"/>
      <c r="J23" s="27">
        <f>D23-G23</f>
        <v>0</v>
      </c>
      <c r="M23" s="1"/>
      <c r="N23" s="4"/>
      <c r="O23" s="26"/>
    </row>
    <row r="24" spans="2:16" ht="6.75" customHeight="1" x14ac:dyDescent="0.2">
      <c r="B24" s="48"/>
      <c r="C24" s="48"/>
      <c r="D24" s="28"/>
      <c r="E24" s="29"/>
      <c r="F24" s="30"/>
      <c r="G24" s="29"/>
      <c r="H24" s="29"/>
      <c r="I24" s="30"/>
      <c r="J24" s="29"/>
      <c r="K24" s="24"/>
      <c r="L24" s="1"/>
      <c r="M24" s="1"/>
      <c r="N24" s="4"/>
      <c r="O24" s="26"/>
    </row>
    <row r="25" spans="2:16" ht="51" customHeight="1" x14ac:dyDescent="0.2">
      <c r="B25" s="71" t="s">
        <v>30</v>
      </c>
      <c r="C25" s="72"/>
      <c r="D25" s="31">
        <f>SUM(H7:H9)</f>
        <v>0.14791666666424136</v>
      </c>
      <c r="E25" s="90" t="s">
        <v>31</v>
      </c>
      <c r="F25" s="91"/>
      <c r="G25" s="31">
        <f>SUMIF(N7:N9,"да",H7:H9)</f>
        <v>0.14791666666424136</v>
      </c>
      <c r="H25" s="90" t="s">
        <v>32</v>
      </c>
      <c r="I25" s="91"/>
      <c r="J25" s="31">
        <f>D25-G25</f>
        <v>0</v>
      </c>
      <c r="M25" s="1"/>
      <c r="N25" s="4"/>
      <c r="O25" s="26"/>
    </row>
    <row r="26" spans="2:16" ht="8.25" customHeight="1" x14ac:dyDescent="0.2">
      <c r="B26" s="48"/>
      <c r="C26" s="48"/>
      <c r="D26" s="32"/>
      <c r="E26" s="29"/>
      <c r="F26" s="29"/>
      <c r="G26" s="32"/>
      <c r="H26" s="29"/>
      <c r="I26" s="29"/>
      <c r="J26" s="32"/>
      <c r="M26" s="1"/>
      <c r="N26" s="4"/>
      <c r="O26" s="26"/>
    </row>
    <row r="27" spans="2:16" ht="51" customHeight="1" x14ac:dyDescent="0.2">
      <c r="B27" s="71" t="s">
        <v>33</v>
      </c>
      <c r="C27" s="72"/>
      <c r="D27" s="33">
        <f>SUM(O7:O9)</f>
        <v>3</v>
      </c>
      <c r="E27" s="90" t="s">
        <v>34</v>
      </c>
      <c r="F27" s="91"/>
      <c r="G27" s="27">
        <f>SUMIF(N7:N9,"да",O7:O9)</f>
        <v>3</v>
      </c>
      <c r="H27" s="90" t="s">
        <v>35</v>
      </c>
      <c r="I27" s="91"/>
      <c r="J27" s="33">
        <f>D27-G27</f>
        <v>0</v>
      </c>
      <c r="M27" s="1"/>
      <c r="N27" s="4"/>
      <c r="O27" s="26"/>
    </row>
    <row r="28" spans="2:16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6"/>
      <c r="P28" s="8">
        <v>0</v>
      </c>
    </row>
    <row r="29" spans="2:16" ht="12.75" customHeight="1" x14ac:dyDescent="0.2">
      <c r="B29" s="70" t="s">
        <v>51</v>
      </c>
      <c r="C29" s="70"/>
      <c r="G29" s="9"/>
      <c r="H29" s="9"/>
      <c r="I29" s="9"/>
      <c r="J29" s="9"/>
      <c r="K29" s="9"/>
      <c r="L29" s="4"/>
      <c r="M29" s="4"/>
      <c r="O29" s="26"/>
    </row>
    <row r="30" spans="2:16" x14ac:dyDescent="0.2">
      <c r="F30" s="18"/>
      <c r="G30" s="18"/>
      <c r="H30" s="18"/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  <row r="97" spans="15:15" x14ac:dyDescent="0.2">
      <c r="O97" s="26"/>
    </row>
    <row r="98" spans="15:15" x14ac:dyDescent="0.2">
      <c r="O98" s="26"/>
    </row>
  </sheetData>
  <sortState ref="B7:N10">
    <sortCondition ref="F7:F10"/>
    <sortCondition ref="B7:B10"/>
  </sortState>
  <mergeCells count="40"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B8:B9"/>
    <mergeCell ref="C8:C9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2022-12-19T05:15:40Z</dcterms:modified>
</cp:coreProperties>
</file>