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emenovia\Desktop\РАБОТА\Заменить на сайте октябрь 23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6" i="12" l="1"/>
  <c r="G30" i="12"/>
  <c r="G28" i="12" l="1"/>
  <c r="D30" i="12" l="1"/>
  <c r="D26" i="12"/>
  <c r="J26" i="12" s="1"/>
  <c r="J30" i="12" l="1"/>
  <c r="H9" i="12" l="1"/>
  <c r="D28" i="12" s="1"/>
  <c r="J28" i="12" l="1"/>
</calcChain>
</file>

<file path=xl/sharedStrings.xml><?xml version="1.0" encoding="utf-8"?>
<sst xmlns="http://schemas.openxmlformats.org/spreadsheetml/2006/main" count="87" uniqueCount="74">
  <si>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</si>
  <si>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</si>
  <si>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</si>
  <si>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</si>
  <si>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</si>
  <si>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</si>
  <si>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</si>
  <si>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</si>
  <si>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</si>
  <si>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</si>
  <si>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</si>
  <si>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</si>
  <si>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</si>
  <si>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</si>
  <si>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</si>
  <si>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</si>
  <si>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</si>
  <si>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</si>
  <si>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</si>
  <si>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</si>
  <si>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</si>
  <si>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</si>
  <si>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</si>
  <si>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</si>
  <si>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</si>
  <si>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</si>
  <si>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</si>
  <si>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</si>
  <si>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</si>
  <si>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</si>
  <si>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</si>
  <si>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</si>
  <si>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</si>
  <si>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</si>
  <si>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</si>
  <si>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</si>
  <si>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</si>
  <si>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нет</t>
  </si>
  <si>
    <t>да</t>
  </si>
  <si>
    <t>Советский ф-л
АО "ЮРЭСК"</t>
  </si>
  <si>
    <t>г. Югорск</t>
  </si>
  <si>
    <t>Кондинский ф-л 
АО "ЮРЭСК"</t>
  </si>
  <si>
    <t>п. Болчары</t>
  </si>
  <si>
    <t>ЗРУ-10 кВ НПС Кедровый,
2С-10</t>
  </si>
  <si>
    <t>устанавливается</t>
  </si>
  <si>
    <t>Причина отключения устанавливается.</t>
  </si>
  <si>
    <t xml:space="preserve">нет </t>
  </si>
  <si>
    <t>п. Мортка</t>
  </si>
  <si>
    <t>ВЛ-110 кВ МДФ-Тавда</t>
  </si>
  <si>
    <t>2 ст. ТНЗНП, 
НАПВ</t>
  </si>
  <si>
    <t>23:45</t>
  </si>
  <si>
    <t xml:space="preserve">Повреждение поддерживающей гирлянды ф. С на оп. 74. ИМФ ПС МДФ: L = 104,5 км, ф. С-0, Iк = 0,616 кА, 3Io = 0,67 кА, 3Uo = 9,9 кВ. </t>
  </si>
  <si>
    <t>п. Куминский</t>
  </si>
  <si>
    <t>ЗРУ-6 кВ НПС Кума, 
ВЛ-6 кВ ЛПХ</t>
  </si>
  <si>
    <t>ТО, УРПВ</t>
  </si>
  <si>
    <t>23.10.23
15:34</t>
  </si>
  <si>
    <t xml:space="preserve">АО "ЮРЭСК" 
г. Ханты-Мансийск </t>
  </si>
  <si>
    <t>п. Пионерский</t>
  </si>
  <si>
    <t>ПС 110 кВ Алябьево,
ВЛ-10 Пионерский-2</t>
  </si>
  <si>
    <t>МТЗ, НАПВ</t>
  </si>
  <si>
    <t>Разрушение концевой кабельной муфты на оп. 41/1.</t>
  </si>
  <si>
    <t>1 больница,
2 КНС,
2 котельных</t>
  </si>
  <si>
    <t>2:20</t>
  </si>
  <si>
    <t>за период с 08:00 23.10.23 по 08:00 30.10.23.</t>
  </si>
  <si>
    <t>ПС 110 кВ Хвойная,
ВЛ-10 КОС-2</t>
  </si>
  <si>
    <t>Повреждение КЛ-10 кВ между ТП-9-18-2 и ТП-9-18-3 техникой сторонней организации.</t>
  </si>
  <si>
    <t>1 КНС,
5 котельных</t>
  </si>
  <si>
    <t>п. Ярки</t>
  </si>
  <si>
    <t>ПС 110 кВ ГИБДД,
КВЛ-35 ГИБДД-Ярки-1</t>
  </si>
  <si>
    <t>27.10.23
14:11</t>
  </si>
  <si>
    <t>Исполнитель :  ДОДС Денисенко А.В.</t>
  </si>
  <si>
    <t xml:space="preserve">Схлест проводов в пролете оп. 23/12-23/13 на отпайке КТП-Леспромхоз (порывистый ветер). </t>
  </si>
  <si>
    <t>Повреждение опорных изоляторов на оп. 72, ф. С. ПС 35 Ярки АВР-10 успешное. Ia=3276A, Ib=237A, Ic=924A.</t>
  </si>
  <si>
    <t>Итого - 6 отключений, из них в сетях ЮРЭСК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</si>
</sst>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100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0" fillId="2" borderId="7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center" vertical="center" wrapText="1"/>
    </xf>
    <xf numFmtId="0" fontId="63" fillId="8" borderId="6" xfId="0" applyFont="1" applyFill="1" applyBorder="1" applyAlignment="1">
      <alignment vertical="center" wrapText="1"/>
    </xf>
    <xf numFmtId="169" fontId="63" fillId="8" borderId="6" xfId="0" applyNumberFormat="1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vertical="center" wrapText="1"/>
    </xf>
    <xf numFmtId="0" fontId="60" fillId="4" borderId="1" xfId="0" applyFont="1" applyFill="1" applyBorder="1" applyAlignment="1">
      <alignment vertical="center" wrapText="1"/>
    </xf>
    <xf numFmtId="0" fontId="60" fillId="5" borderId="1" xfId="0" applyFont="1" applyFill="1" applyBorder="1" applyAlignment="1">
      <alignment vertical="center" wrapText="1"/>
    </xf>
    <xf numFmtId="0" fontId="60" fillId="6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33"/>
  <sheetViews>
    <sheetView tabSelected="1" zoomScale="70" zoomScaleNormal="70" zoomScaleSheetLayoutView="70" workbookViewId="0">
      <selection activeCell="K23" sqref="K23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6384" width="9.140625" style="8"/>
  </cols>
  <sheetData>
    <row r="1" spans="1:15" ht="15.75" x14ac:dyDescent="0.2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5" ht="15.75" x14ac:dyDescent="0.25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5" ht="15.75" x14ac:dyDescent="0.2">
      <c r="A3" s="83" t="s">
        <v>63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5" ht="15.75" x14ac:dyDescent="0.2">
      <c r="A4" s="84" t="s">
        <v>11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5" x14ac:dyDescent="0.2">
      <c r="A5" s="68" t="s">
        <v>14</v>
      </c>
      <c r="B5" s="68" t="s">
        <v>4</v>
      </c>
      <c r="C5" s="81" t="s">
        <v>6</v>
      </c>
      <c r="D5" s="68" t="s">
        <v>3</v>
      </c>
      <c r="E5" s="68" t="s">
        <v>7</v>
      </c>
      <c r="F5" s="68" t="s">
        <v>5</v>
      </c>
      <c r="G5" s="68"/>
      <c r="H5" s="68" t="s">
        <v>10</v>
      </c>
      <c r="I5" s="68" t="s">
        <v>9</v>
      </c>
      <c r="J5" s="68" t="s">
        <v>26</v>
      </c>
      <c r="K5" s="68" t="s">
        <v>0</v>
      </c>
      <c r="L5" s="68" t="s">
        <v>8</v>
      </c>
      <c r="M5" s="68" t="s">
        <v>24</v>
      </c>
      <c r="N5" s="68" t="s">
        <v>25</v>
      </c>
    </row>
    <row r="6" spans="1:15" ht="52.5" customHeight="1" x14ac:dyDescent="0.2">
      <c r="A6" s="68"/>
      <c r="B6" s="68"/>
      <c r="C6" s="82"/>
      <c r="D6" s="68"/>
      <c r="E6" s="68"/>
      <c r="F6" s="42" t="s">
        <v>1</v>
      </c>
      <c r="G6" s="42" t="s">
        <v>2</v>
      </c>
      <c r="H6" s="68"/>
      <c r="I6" s="68"/>
      <c r="J6" s="68"/>
      <c r="K6" s="69"/>
      <c r="L6" s="68"/>
      <c r="M6" s="68"/>
      <c r="N6" s="68"/>
    </row>
    <row r="7" spans="1:15" ht="37.5" x14ac:dyDescent="0.2">
      <c r="A7" s="53">
        <v>1</v>
      </c>
      <c r="B7" s="58" t="s">
        <v>56</v>
      </c>
      <c r="C7" s="59" t="s">
        <v>67</v>
      </c>
      <c r="D7" s="59" t="s">
        <v>68</v>
      </c>
      <c r="E7" s="62" t="s">
        <v>59</v>
      </c>
      <c r="F7" s="49" t="s">
        <v>69</v>
      </c>
      <c r="G7" s="49" t="s">
        <v>69</v>
      </c>
      <c r="H7" s="48">
        <v>0</v>
      </c>
      <c r="I7" s="60">
        <v>0</v>
      </c>
      <c r="J7" s="60">
        <v>0</v>
      </c>
      <c r="K7" s="51" t="s">
        <v>72</v>
      </c>
      <c r="L7" s="61" t="s">
        <v>37</v>
      </c>
      <c r="M7" s="50">
        <v>-5</v>
      </c>
      <c r="N7" s="47" t="s">
        <v>38</v>
      </c>
      <c r="O7" s="19">
        <v>1</v>
      </c>
    </row>
    <row r="8" spans="1:15" ht="37.5" x14ac:dyDescent="0.2">
      <c r="A8" s="53">
        <v>2</v>
      </c>
      <c r="B8" s="57" t="s">
        <v>41</v>
      </c>
      <c r="C8" s="43" t="s">
        <v>52</v>
      </c>
      <c r="D8" s="43" t="s">
        <v>53</v>
      </c>
      <c r="E8" s="54" t="s">
        <v>54</v>
      </c>
      <c r="F8" s="44">
        <v>45222.642361111109</v>
      </c>
      <c r="G8" s="44" t="s">
        <v>55</v>
      </c>
      <c r="H8" s="52">
        <v>6.2499999999999995E-3</v>
      </c>
      <c r="I8" s="55">
        <v>77</v>
      </c>
      <c r="J8" s="45">
        <v>319</v>
      </c>
      <c r="K8" s="64" t="s">
        <v>71</v>
      </c>
      <c r="L8" s="45" t="s">
        <v>37</v>
      </c>
      <c r="M8" s="46">
        <v>2</v>
      </c>
      <c r="N8" s="47" t="s">
        <v>37</v>
      </c>
      <c r="O8" s="19">
        <v>1</v>
      </c>
    </row>
    <row r="9" spans="1:15" ht="56.25" x14ac:dyDescent="0.2">
      <c r="A9" s="67">
        <v>3</v>
      </c>
      <c r="B9" s="57" t="s">
        <v>41</v>
      </c>
      <c r="C9" s="43" t="s">
        <v>42</v>
      </c>
      <c r="D9" s="43" t="s">
        <v>43</v>
      </c>
      <c r="E9" s="45" t="s">
        <v>44</v>
      </c>
      <c r="F9" s="44">
        <v>45223.515277777777</v>
      </c>
      <c r="G9" s="44">
        <v>45223.523611111108</v>
      </c>
      <c r="H9" s="52">
        <f>G9-F9</f>
        <v>8.333333331393078E-3</v>
      </c>
      <c r="I9" s="55">
        <v>28</v>
      </c>
      <c r="J9" s="45">
        <v>50</v>
      </c>
      <c r="K9" s="66" t="s">
        <v>45</v>
      </c>
      <c r="L9" s="45" t="s">
        <v>46</v>
      </c>
      <c r="M9" s="46">
        <v>1</v>
      </c>
      <c r="N9" s="47" t="s">
        <v>37</v>
      </c>
      <c r="O9" s="19">
        <v>1</v>
      </c>
    </row>
    <row r="10" spans="1:15" ht="56.25" x14ac:dyDescent="0.2">
      <c r="A10" s="67">
        <v>4</v>
      </c>
      <c r="B10" s="63" t="s">
        <v>41</v>
      </c>
      <c r="C10" s="43" t="s">
        <v>47</v>
      </c>
      <c r="D10" s="43" t="s">
        <v>48</v>
      </c>
      <c r="E10" s="54" t="s">
        <v>49</v>
      </c>
      <c r="F10" s="44">
        <v>45223.725694444445</v>
      </c>
      <c r="G10" s="44">
        <v>45224.713888888888</v>
      </c>
      <c r="H10" s="56" t="s">
        <v>50</v>
      </c>
      <c r="I10" s="55">
        <v>0</v>
      </c>
      <c r="J10" s="45">
        <v>0</v>
      </c>
      <c r="K10" s="64" t="s">
        <v>51</v>
      </c>
      <c r="L10" s="45" t="s">
        <v>46</v>
      </c>
      <c r="M10" s="46">
        <v>1</v>
      </c>
      <c r="N10" s="47" t="s">
        <v>37</v>
      </c>
      <c r="O10" s="19">
        <v>1</v>
      </c>
    </row>
    <row r="11" spans="1:15" ht="56.25" x14ac:dyDescent="0.2">
      <c r="A11" s="67">
        <v>5</v>
      </c>
      <c r="B11" s="78" t="s">
        <v>39</v>
      </c>
      <c r="C11" s="43" t="s">
        <v>57</v>
      </c>
      <c r="D11" s="43" t="s">
        <v>58</v>
      </c>
      <c r="E11" s="45" t="s">
        <v>59</v>
      </c>
      <c r="F11" s="44">
        <v>45225.004861111112</v>
      </c>
      <c r="G11" s="44">
        <v>45225.102083333331</v>
      </c>
      <c r="H11" s="56" t="s">
        <v>62</v>
      </c>
      <c r="I11" s="55">
        <v>1089</v>
      </c>
      <c r="J11" s="45">
        <v>3000</v>
      </c>
      <c r="K11" s="65" t="s">
        <v>60</v>
      </c>
      <c r="L11" s="45" t="s">
        <v>61</v>
      </c>
      <c r="M11" s="46">
        <v>-3</v>
      </c>
      <c r="N11" s="47" t="s">
        <v>38</v>
      </c>
      <c r="O11" s="19">
        <v>1</v>
      </c>
    </row>
    <row r="12" spans="1:15" ht="37.5" x14ac:dyDescent="0.2">
      <c r="A12" s="67">
        <v>6</v>
      </c>
      <c r="B12" s="78"/>
      <c r="C12" s="43" t="s">
        <v>40</v>
      </c>
      <c r="D12" s="43" t="s">
        <v>64</v>
      </c>
      <c r="E12" s="45" t="s">
        <v>59</v>
      </c>
      <c r="F12" s="44">
        <v>45225.583333333336</v>
      </c>
      <c r="G12" s="44">
        <v>45225.64166666667</v>
      </c>
      <c r="H12" s="52">
        <v>5.8333333333333327E-2</v>
      </c>
      <c r="I12" s="55">
        <v>218</v>
      </c>
      <c r="J12" s="45">
        <v>2500</v>
      </c>
      <c r="K12" s="65" t="s">
        <v>65</v>
      </c>
      <c r="L12" s="45" t="s">
        <v>66</v>
      </c>
      <c r="M12" s="46">
        <v>-3</v>
      </c>
      <c r="N12" s="47" t="s">
        <v>38</v>
      </c>
      <c r="O12" s="19">
        <v>1</v>
      </c>
    </row>
    <row r="13" spans="1:15" ht="18.600000000000001" customHeight="1" x14ac:dyDescent="0.2">
      <c r="A13" s="32"/>
      <c r="B13" s="33"/>
      <c r="C13" s="34"/>
      <c r="D13" s="35"/>
      <c r="E13" s="21"/>
      <c r="F13" s="36"/>
      <c r="G13" s="36"/>
      <c r="H13" s="37"/>
      <c r="I13" s="38"/>
      <c r="J13" s="38"/>
      <c r="K13" s="39"/>
      <c r="L13" s="40"/>
      <c r="M13" s="41"/>
      <c r="N13" s="41"/>
    </row>
    <row r="14" spans="1:15" ht="18.75" customHeight="1" x14ac:dyDescent="0.2">
      <c r="B14" s="77" t="s">
        <v>73</v>
      </c>
      <c r="C14" s="77"/>
      <c r="D14" s="77"/>
      <c r="E14" s="11"/>
      <c r="F14" s="12"/>
      <c r="G14" s="12"/>
      <c r="H14" s="13"/>
      <c r="I14" s="29"/>
      <c r="J14" s="30"/>
      <c r="K14" s="14"/>
      <c r="L14" s="16"/>
      <c r="M14" s="16"/>
      <c r="N14" s="16"/>
    </row>
    <row r="15" spans="1:15" ht="18.75" x14ac:dyDescent="0.2">
      <c r="B15" s="74" t="s">
        <v>15</v>
      </c>
      <c r="C15" s="74"/>
      <c r="D15" s="27">
        <v>3</v>
      </c>
      <c r="F15" s="12"/>
      <c r="G15" s="17"/>
      <c r="H15" s="16"/>
      <c r="I15" s="16"/>
      <c r="J15" s="16"/>
      <c r="K15" s="16"/>
      <c r="L15" s="16"/>
      <c r="M15" s="16"/>
      <c r="N15" s="16"/>
    </row>
    <row r="16" spans="1:15" ht="18.75" customHeight="1" x14ac:dyDescent="0.2">
      <c r="B16" s="75" t="s">
        <v>16</v>
      </c>
      <c r="C16" s="76"/>
      <c r="D16" s="27">
        <v>0</v>
      </c>
      <c r="E16" s="10"/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8.75" x14ac:dyDescent="0.2">
      <c r="B17" s="75" t="s">
        <v>17</v>
      </c>
      <c r="C17" s="76"/>
      <c r="D17" s="27">
        <v>0</v>
      </c>
      <c r="E17" s="10"/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.75" customHeight="1" x14ac:dyDescent="0.2">
      <c r="B18" s="90" t="s">
        <v>18</v>
      </c>
      <c r="C18" s="91"/>
      <c r="D18" s="27">
        <v>0</v>
      </c>
      <c r="E18" s="10"/>
      <c r="F18" s="16"/>
      <c r="G18" s="16"/>
      <c r="H18" s="16"/>
      <c r="I18" s="16"/>
      <c r="J18" s="16"/>
      <c r="K18" s="12"/>
      <c r="L18" s="16"/>
      <c r="M18" s="16"/>
      <c r="N18" s="16"/>
    </row>
    <row r="19" spans="2:14" ht="18.75" x14ac:dyDescent="0.2">
      <c r="B19" s="96" t="s">
        <v>12</v>
      </c>
      <c r="C19" s="97"/>
      <c r="D19" s="27">
        <v>2</v>
      </c>
      <c r="E19" s="3"/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18.75" customHeight="1" x14ac:dyDescent="0.2">
      <c r="B20" s="94" t="s">
        <v>18</v>
      </c>
      <c r="C20" s="95"/>
      <c r="D20" s="27">
        <v>0</v>
      </c>
      <c r="E20" s="10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18.75" customHeight="1" x14ac:dyDescent="0.2">
      <c r="B21" s="92" t="s">
        <v>19</v>
      </c>
      <c r="C21" s="93"/>
      <c r="D21" s="27">
        <v>0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18.75" customHeight="1" x14ac:dyDescent="0.2">
      <c r="B22" s="88" t="s">
        <v>20</v>
      </c>
      <c r="C22" s="89"/>
      <c r="D22" s="28">
        <v>1</v>
      </c>
      <c r="E22" s="5"/>
      <c r="F22" s="16"/>
      <c r="G22" s="16"/>
      <c r="H22" s="16"/>
      <c r="I22" s="16"/>
      <c r="J22" s="16"/>
      <c r="K22" s="16"/>
      <c r="L22" s="16"/>
      <c r="M22" s="16"/>
      <c r="N22" s="16"/>
    </row>
    <row r="23" spans="2:14" ht="18.75" x14ac:dyDescent="0.2">
      <c r="B23" s="72" t="s">
        <v>22</v>
      </c>
      <c r="C23" s="73"/>
      <c r="D23" s="27">
        <v>0</v>
      </c>
      <c r="E23" s="5"/>
      <c r="F23" s="16"/>
      <c r="G23" s="16"/>
      <c r="H23" s="16"/>
      <c r="I23" s="16"/>
      <c r="J23" s="16"/>
      <c r="K23" s="16"/>
      <c r="L23" s="16"/>
      <c r="M23" s="16"/>
      <c r="N23" s="16"/>
    </row>
    <row r="24" spans="2:14" ht="18.75" customHeight="1" x14ac:dyDescent="0.2">
      <c r="B24" s="98" t="s">
        <v>21</v>
      </c>
      <c r="C24" s="99"/>
      <c r="D24" s="27">
        <v>0</v>
      </c>
      <c r="F24" s="16"/>
      <c r="G24" s="16"/>
      <c r="H24" s="16"/>
      <c r="I24" s="16"/>
      <c r="J24" s="16"/>
      <c r="K24" s="16"/>
      <c r="L24" s="16"/>
      <c r="M24" s="16"/>
      <c r="N24" s="16"/>
    </row>
    <row r="25" spans="2:14" ht="7.5" customHeight="1" x14ac:dyDescent="0.2">
      <c r="B25" s="6"/>
      <c r="C25" s="6"/>
      <c r="D25" s="2"/>
      <c r="F25" s="16"/>
      <c r="G25" s="16"/>
      <c r="H25" s="16"/>
      <c r="I25" s="16"/>
      <c r="J25" s="16"/>
      <c r="K25" s="16"/>
      <c r="L25" s="16"/>
      <c r="M25" s="16"/>
      <c r="N25" s="16"/>
    </row>
    <row r="26" spans="2:14" ht="60.75" customHeight="1" x14ac:dyDescent="0.2">
      <c r="B26" s="86" t="s">
        <v>27</v>
      </c>
      <c r="C26" s="87"/>
      <c r="D26" s="20">
        <f>SUM(I7:I12)</f>
        <v>1412</v>
      </c>
      <c r="E26" s="70" t="s">
        <v>28</v>
      </c>
      <c r="F26" s="71"/>
      <c r="G26" s="20">
        <f>SUMIF(N7:N12,"да",I7:I12)</f>
        <v>1307</v>
      </c>
      <c r="H26" s="70" t="s">
        <v>29</v>
      </c>
      <c r="I26" s="71"/>
      <c r="J26" s="20">
        <f>D26-G26</f>
        <v>105</v>
      </c>
      <c r="M26" s="1"/>
      <c r="N26" s="4"/>
    </row>
    <row r="27" spans="2:14" ht="6.75" customHeight="1" x14ac:dyDescent="0.2">
      <c r="B27" s="31"/>
      <c r="C27" s="31"/>
      <c r="D27" s="21"/>
      <c r="E27" s="22"/>
      <c r="F27" s="23"/>
      <c r="G27" s="22"/>
      <c r="H27" s="22"/>
      <c r="I27" s="23"/>
      <c r="J27" s="22"/>
      <c r="K27" s="18"/>
      <c r="L27" s="1"/>
      <c r="M27" s="1"/>
      <c r="N27" s="4"/>
    </row>
    <row r="28" spans="2:14" ht="51" customHeight="1" x14ac:dyDescent="0.2">
      <c r="B28" s="86" t="s">
        <v>30</v>
      </c>
      <c r="C28" s="87"/>
      <c r="D28" s="24">
        <f>SUM(H7:H12)</f>
        <v>7.2916666664726404E-2</v>
      </c>
      <c r="E28" s="70" t="s">
        <v>31</v>
      </c>
      <c r="F28" s="71"/>
      <c r="G28" s="24">
        <f>SUMIF(N7:N12,"да",H7:H12)</f>
        <v>5.8333333333333327E-2</v>
      </c>
      <c r="H28" s="70" t="s">
        <v>32</v>
      </c>
      <c r="I28" s="71"/>
      <c r="J28" s="24">
        <f>D28-G28</f>
        <v>1.4583333331393077E-2</v>
      </c>
      <c r="M28" s="1"/>
      <c r="N28" s="4"/>
    </row>
    <row r="29" spans="2:14" ht="8.25" customHeight="1" x14ac:dyDescent="0.2">
      <c r="B29" s="31"/>
      <c r="C29" s="31"/>
      <c r="D29" s="25"/>
      <c r="E29" s="22"/>
      <c r="F29" s="22"/>
      <c r="G29" s="25" t="s">
        <v>36</v>
      </c>
      <c r="H29" s="22"/>
      <c r="I29" s="22"/>
      <c r="J29" s="25"/>
      <c r="M29" s="1"/>
      <c r="N29" s="4"/>
    </row>
    <row r="30" spans="2:14" ht="51" customHeight="1" x14ac:dyDescent="0.2">
      <c r="B30" s="86" t="s">
        <v>33</v>
      </c>
      <c r="C30" s="87"/>
      <c r="D30" s="26">
        <f>SUM(O7:O12)</f>
        <v>6</v>
      </c>
      <c r="E30" s="70" t="s">
        <v>34</v>
      </c>
      <c r="F30" s="71"/>
      <c r="G30" s="26">
        <f>SUMIF(N7:N12,"да",O7:O12)</f>
        <v>3</v>
      </c>
      <c r="H30" s="70" t="s">
        <v>35</v>
      </c>
      <c r="I30" s="71"/>
      <c r="J30" s="20">
        <f>D30-G30</f>
        <v>3</v>
      </c>
      <c r="M30" s="1"/>
      <c r="N30" s="4"/>
    </row>
    <row r="31" spans="2:14" ht="22.5" x14ac:dyDescent="0.2">
      <c r="B31" s="7" t="s">
        <v>13</v>
      </c>
      <c r="C31" s="7"/>
      <c r="G31" s="9"/>
      <c r="H31" s="9"/>
      <c r="I31" s="9"/>
      <c r="J31" s="9"/>
      <c r="K31" s="9"/>
      <c r="L31" s="4"/>
      <c r="M31" s="4"/>
      <c r="N31" s="4"/>
    </row>
    <row r="32" spans="2:14" ht="12.75" customHeight="1" x14ac:dyDescent="0.2">
      <c r="B32" s="85" t="s">
        <v>70</v>
      </c>
      <c r="C32" s="85"/>
      <c r="G32" s="9"/>
      <c r="H32" s="9"/>
      <c r="I32" s="9"/>
      <c r="J32" s="9"/>
      <c r="K32" s="9"/>
      <c r="L32" s="4"/>
      <c r="M32" s="4"/>
    </row>
    <row r="33" spans="6:8" x14ac:dyDescent="0.2">
      <c r="F33" s="15"/>
      <c r="G33" s="15"/>
      <c r="H33" s="15"/>
    </row>
  </sheetData>
  <sortState ref="B7:N12">
    <sortCondition ref="F7:F12"/>
    <sortCondition ref="B7:B12"/>
  </sortState>
  <mergeCells count="39">
    <mergeCell ref="B32:C32"/>
    <mergeCell ref="B30:C30"/>
    <mergeCell ref="B28:C28"/>
    <mergeCell ref="B22:C22"/>
    <mergeCell ref="B18:C18"/>
    <mergeCell ref="B21:C21"/>
    <mergeCell ref="B20:C20"/>
    <mergeCell ref="B19:C19"/>
    <mergeCell ref="B24:C24"/>
    <mergeCell ref="B26:C26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K5:K6"/>
    <mergeCell ref="H30:I30"/>
    <mergeCell ref="B23:C23"/>
    <mergeCell ref="H26:I26"/>
    <mergeCell ref="E28:F28"/>
    <mergeCell ref="H28:I28"/>
    <mergeCell ref="B15:C15"/>
    <mergeCell ref="B16:C16"/>
    <mergeCell ref="B14:D14"/>
    <mergeCell ref="B17:C17"/>
    <mergeCell ref="E30:F30"/>
    <mergeCell ref="E26:F26"/>
    <mergeCell ref="B11:B12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2023-10-30T03:15:54Z</cp:lastPrinted>
  <dcterms:created xsi:type="dcterms:W3CDTF">1996-10-08T23:32:33Z</dcterms:created>
  <dcterms:modified xsi:type="dcterms:W3CDTF">2023-11-27T06:38:18Z</dcterms:modified>
</cp:coreProperties>
</file>