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договорах'!$A$1:$F$36</definedName>
  </definedNames>
  <calcPr calcId="145621"/>
</workbook>
</file>

<file path=xl/calcChain.xml><?xml version="1.0" encoding="utf-8"?>
<calcChain xmlns="http://schemas.openxmlformats.org/spreadsheetml/2006/main">
  <c r="F20" i="3" l="1"/>
  <c r="F31" i="3"/>
  <c r="E20" i="3"/>
  <c r="E31" i="3"/>
  <c r="E29" i="3" l="1"/>
  <c r="E21" i="3"/>
  <c r="F21" i="3" l="1"/>
  <c r="F30" i="3" s="1"/>
  <c r="F32" i="3"/>
  <c r="E32" i="3"/>
  <c r="E30" i="3" l="1"/>
  <c r="F29" i="3"/>
  <c r="E28" i="3" l="1"/>
  <c r="E27" i="3" s="1"/>
  <c r="F28" i="3"/>
  <c r="F27" i="3" s="1"/>
</calcChain>
</file>

<file path=xl/comments1.xml><?xml version="1.0" encoding="utf-8"?>
<comments xmlns="http://schemas.openxmlformats.org/spreadsheetml/2006/main">
  <authors>
    <author>Автор</author>
  </authors>
  <commentLis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<sst xmlns="http://schemas.openxmlformats.org/spreadsheetml/2006/main" count="119" uniqueCount="95">
  <si>
    <t>Н.А.Макогон</t>
  </si>
  <si>
    <t>Ведущий специалист договорного отдела</t>
  </si>
  <si>
    <t>финансово-экономического управления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</si>
  <si>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</si>
  <si>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</si>
  <si>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</si>
  <si>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</si>
  <si>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</si>
  <si>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</si>
  <si>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</si>
  <si>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</si>
  <si>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</si>
  <si>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</si>
  <si>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</si>
  <si>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</si>
  <si>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</si>
  <si>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</si>
  <si>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</si>
  <si>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</si>
  <si>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</si>
  <si>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</si>
  <si>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</si>
  <si>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</si>
  <si>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</si>
  <si>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</si>
  <si>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</si>
  <si>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</si>
  <si>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</si>
  <si>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</si>
  <si>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</si>
  <si>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</si>
  <si>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</si>
  <si>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</si>
  <si>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</si>
  <si>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</si>
  <si>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</si>
  <si>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</si>
  <si>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27.32</t>
  </si>
  <si>
    <t>Провода и кабели электронные и электрические прочие</t>
  </si>
  <si>
    <t>26.51.4</t>
  </si>
  <si>
    <t>Приборы для измерения электрических величин или ионизирующих излучений</t>
  </si>
  <si>
    <t>Трансформаторы электрические</t>
  </si>
  <si>
    <t>25.73.30</t>
  </si>
  <si>
    <t>Инструмент ручной прочий</t>
  </si>
  <si>
    <t>27.11.4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</si>
  <si>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ноябре 2021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</si>
  <si>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21</t>
  </si>
  <si>
    <t>40</t>
  </si>
  <si>
    <t>58601045152210001160000</t>
  </si>
  <si>
    <t>9 240,00</t>
  </si>
  <si>
    <t>63</t>
  </si>
  <si>
    <t>50</t>
  </si>
  <si>
    <t>146 040,00</t>
  </si>
  <si>
    <t>81</t>
  </si>
  <si>
    <t>60</t>
  </si>
  <si>
    <t>58601045152210000830000</t>
  </si>
  <si>
    <t>581 443,20</t>
  </si>
  <si>
    <t>85</t>
  </si>
  <si>
    <t>27.12.1</t>
  </si>
  <si>
    <t>Устройства для коммутации или защиты электрических цепей на напряжение более 1 кВ</t>
  </si>
  <si>
    <t>360 120,00</t>
  </si>
  <si>
    <t>94</t>
  </si>
  <si>
    <t>58601045152210001070000</t>
  </si>
  <si>
    <t>1 667 820,00</t>
  </si>
  <si>
    <t>1</t>
  </si>
  <si>
    <t>Услуги охраны объекта АО «ЮРЭСК» посредством передачи сигнала на пульт центрального наблюдения на объекте АО «ЮРЭСК» в пгт. Березово, Березовского района</t>
  </si>
  <si>
    <t>220</t>
  </si>
  <si>
    <t>58601045152210001330000</t>
  </si>
  <si>
    <t>‎08‎.‎11‎.‎2021</t>
  </si>
  <si>
    <t>2</t>
  </si>
  <si>
    <t>Услуги по теплоснабжению в г. Югорске для нужд Советского филиала АО «ЮРЭСК»</t>
  </si>
  <si>
    <t>58601045152210001350000</t>
  </si>
  <si>
    <t>‎18‎.‎11‎.‎2021</t>
  </si>
  <si>
    <t>3</t>
  </si>
  <si>
    <t>Услуги почтовой связи, дополнительные и иные услуги Блока почтового бизнеса и социальных услуг АО «Почта России»</t>
  </si>
  <si>
    <t>58601045152210001360000</t>
  </si>
  <si>
    <t>‎22‎.‎11‎.‎2021</t>
  </si>
  <si>
    <t>4</t>
  </si>
  <si>
    <t>Услуги по проведению предрейсового, послерейсового медицинского осмотра водителей Советского филиала АО «ЮРЭСК» в п. Агириш, Зеленоборск, Коммунистический</t>
  </si>
  <si>
    <t>58601045152210001370000</t>
  </si>
  <si>
    <t>‎30‎.‎11‎.‎2021</t>
  </si>
  <si>
    <t>5</t>
  </si>
  <si>
    <t>Услуги по проведению предрейсового, послерейсового медицинского осмотра водителей Советского филиала АО «ЮРЭСК»</t>
  </si>
  <si>
    <t>58601045152210001380000</t>
  </si>
  <si>
    <t>6</t>
  </si>
  <si>
    <t>Поставка электрической энергии (мощности) в г. Югорске и Советском районе для нужд Советского филиала АО «ЮРЭСК»</t>
  </si>
  <si>
    <t>58601045152210001390000</t>
  </si>
  <si>
    <t>7</t>
  </si>
  <si>
    <t>Поставка материалов АИИС КУЭ для филиалов АО «ЮРЭСК»</t>
  </si>
  <si>
    <t>130</t>
  </si>
  <si>
    <t>58601045152210001340000</t>
  </si>
  <si>
    <t>‎19‎.‎11‎.‎2021</t>
  </si>
  <si>
    <t>8</t>
  </si>
  <si>
    <t>Поставка ГСМ для автотранспорта Белоярского филиала АО «ЮРЭСК»</t>
  </si>
  <si>
    <t>58601045152210001400000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</si>
</sst>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4" fontId="0" fillId="0" borderId="1" xfId="0" applyNumberFormat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1" applyFont="1" applyAlignment="1" applyProtection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tabSelected="1" topLeftCell="A16" zoomScale="80" zoomScaleNormal="80" workbookViewId="0">
      <selection activeCell="E30" sqref="E30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38.28515625" customWidth="1"/>
    <col min="5" max="5" width="13.5703125" customWidth="1"/>
    <col min="6" max="6" width="15.7109375" customWidth="1"/>
  </cols>
  <sheetData>
    <row r="1" spans="1:6" ht="60.75" customHeight="1" x14ac:dyDescent="0.3">
      <c r="A1" s="24" t="s">
        <v>45</v>
      </c>
      <c r="B1" s="24"/>
      <c r="C1" s="24"/>
      <c r="D1" s="24"/>
      <c r="E1" s="24"/>
      <c r="F1" s="24"/>
    </row>
    <row r="3" spans="1:6" ht="30.75" customHeight="1" x14ac:dyDescent="0.25">
      <c r="A3" s="25" t="s">
        <v>3</v>
      </c>
      <c r="B3" s="25"/>
      <c r="C3" s="25"/>
      <c r="D3" s="25"/>
      <c r="E3" s="25"/>
      <c r="F3" s="25"/>
    </row>
    <row r="5" spans="1:6" ht="90" x14ac:dyDescent="0.25">
      <c r="A5" s="2" t="s">
        <v>5</v>
      </c>
      <c r="B5" s="2" t="s">
        <v>4</v>
      </c>
      <c r="C5" s="2" t="s">
        <v>6</v>
      </c>
      <c r="D5" s="2" t="s">
        <v>7</v>
      </c>
      <c r="E5" s="2" t="s">
        <v>8</v>
      </c>
      <c r="F5" s="2" t="s">
        <v>17</v>
      </c>
    </row>
    <row r="6" spans="1:6" ht="75" x14ac:dyDescent="0.25">
      <c r="A6" s="17" t="s">
        <v>64</v>
      </c>
      <c r="B6" s="18" t="s">
        <v>65</v>
      </c>
      <c r="C6" s="19" t="s">
        <v>66</v>
      </c>
      <c r="D6" s="20" t="s">
        <v>67</v>
      </c>
      <c r="E6" s="17" t="s">
        <v>68</v>
      </c>
      <c r="F6" s="21">
        <v>359232.48</v>
      </c>
    </row>
    <row r="7" spans="1:6" ht="45" x14ac:dyDescent="0.25">
      <c r="A7" s="17" t="s">
        <v>69</v>
      </c>
      <c r="B7" s="18" t="s">
        <v>70</v>
      </c>
      <c r="C7" s="19" t="s">
        <v>66</v>
      </c>
      <c r="D7" s="20" t="s">
        <v>71</v>
      </c>
      <c r="E7" s="17" t="s">
        <v>72</v>
      </c>
      <c r="F7" s="21">
        <v>1886152.21</v>
      </c>
    </row>
    <row r="8" spans="1:6" ht="60" x14ac:dyDescent="0.25">
      <c r="A8" s="17" t="s">
        <v>73</v>
      </c>
      <c r="B8" s="18" t="s">
        <v>74</v>
      </c>
      <c r="C8" s="19" t="s">
        <v>66</v>
      </c>
      <c r="D8" s="20" t="s">
        <v>75</v>
      </c>
      <c r="E8" s="17" t="s">
        <v>76</v>
      </c>
      <c r="F8" s="21">
        <v>700000</v>
      </c>
    </row>
    <row r="9" spans="1:6" ht="90" x14ac:dyDescent="0.25">
      <c r="A9" s="17" t="s">
        <v>77</v>
      </c>
      <c r="B9" s="18" t="s">
        <v>78</v>
      </c>
      <c r="C9" s="19" t="s">
        <v>66</v>
      </c>
      <c r="D9" s="20" t="s">
        <v>79</v>
      </c>
      <c r="E9" s="17" t="s">
        <v>80</v>
      </c>
      <c r="F9" s="21">
        <v>211500</v>
      </c>
    </row>
    <row r="10" spans="1:6" ht="60" x14ac:dyDescent="0.25">
      <c r="A10" s="17" t="s">
        <v>81</v>
      </c>
      <c r="B10" s="18" t="s">
        <v>82</v>
      </c>
      <c r="C10" s="19" t="s">
        <v>66</v>
      </c>
      <c r="D10" s="20" t="s">
        <v>83</v>
      </c>
      <c r="E10" s="17" t="s">
        <v>80</v>
      </c>
      <c r="F10" s="21">
        <v>880530</v>
      </c>
    </row>
    <row r="11" spans="1:6" ht="60" x14ac:dyDescent="0.25">
      <c r="A11" s="17" t="s">
        <v>84</v>
      </c>
      <c r="B11" s="18" t="s">
        <v>85</v>
      </c>
      <c r="C11" s="19" t="s">
        <v>66</v>
      </c>
      <c r="D11" s="20" t="s">
        <v>86</v>
      </c>
      <c r="E11" s="17" t="s">
        <v>80</v>
      </c>
      <c r="F11" s="21">
        <v>2714467.66</v>
      </c>
    </row>
    <row r="12" spans="1:6" ht="30" x14ac:dyDescent="0.25">
      <c r="A12" s="17" t="s">
        <v>87</v>
      </c>
      <c r="B12" s="18" t="s">
        <v>88</v>
      </c>
      <c r="C12" s="19" t="s">
        <v>89</v>
      </c>
      <c r="D12" s="20" t="s">
        <v>90</v>
      </c>
      <c r="E12" s="17" t="s">
        <v>91</v>
      </c>
      <c r="F12" s="21">
        <v>20798472.18</v>
      </c>
    </row>
    <row r="13" spans="1:6" ht="30" x14ac:dyDescent="0.25">
      <c r="A13" s="17" t="s">
        <v>92</v>
      </c>
      <c r="B13" s="18" t="s">
        <v>93</v>
      </c>
      <c r="C13" s="19" t="s">
        <v>66</v>
      </c>
      <c r="D13" s="20" t="s">
        <v>94</v>
      </c>
      <c r="E13" s="17" t="s">
        <v>80</v>
      </c>
      <c r="F13" s="21">
        <v>2299993.65</v>
      </c>
    </row>
    <row r="15" spans="1:6" ht="29.25" customHeight="1" x14ac:dyDescent="0.25">
      <c r="A15" s="25" t="s">
        <v>9</v>
      </c>
      <c r="B15" s="25"/>
      <c r="C15" s="25"/>
      <c r="D15" s="25"/>
      <c r="E15" s="25"/>
      <c r="F15" s="25"/>
    </row>
    <row r="17" spans="1:6" ht="90" x14ac:dyDescent="0.25">
      <c r="A17" s="2" t="s">
        <v>5</v>
      </c>
      <c r="B17" s="26" t="s">
        <v>10</v>
      </c>
      <c r="C17" s="26"/>
      <c r="D17" s="26"/>
      <c r="E17" s="2" t="s">
        <v>11</v>
      </c>
      <c r="F17" s="2" t="s">
        <v>19</v>
      </c>
    </row>
    <row r="18" spans="1:6" ht="30" customHeight="1" x14ac:dyDescent="0.25">
      <c r="A18" s="2">
        <v>9</v>
      </c>
      <c r="B18" s="28" t="s">
        <v>18</v>
      </c>
      <c r="C18" s="28"/>
      <c r="D18" s="28"/>
      <c r="E18" s="5">
        <v>0</v>
      </c>
      <c r="F18" s="4">
        <v>0</v>
      </c>
    </row>
    <row r="19" spans="1:6" ht="45.75" customHeight="1" x14ac:dyDescent="0.25">
      <c r="A19" s="2">
        <v>10</v>
      </c>
      <c r="B19" s="28" t="s">
        <v>20</v>
      </c>
      <c r="C19" s="28"/>
      <c r="D19" s="28"/>
      <c r="E19" s="15">
        <v>1</v>
      </c>
      <c r="F19" s="16">
        <v>2637822.86</v>
      </c>
    </row>
    <row r="20" spans="1:6" ht="30" hidden="1" customHeight="1" outlineLevel="1" x14ac:dyDescent="0.25">
      <c r="A20" s="9" t="s">
        <v>34</v>
      </c>
      <c r="B20" s="42" t="s">
        <v>35</v>
      </c>
      <c r="C20" s="42"/>
      <c r="D20" s="42"/>
      <c r="E20" s="15">
        <f>COUNTIF(C6:C13,220)</f>
        <v>7</v>
      </c>
      <c r="F20" s="16">
        <f>SUMIF(C6:C13,220,F6:F13)</f>
        <v>9051876</v>
      </c>
    </row>
    <row r="21" spans="1:6" ht="30" hidden="1" customHeight="1" outlineLevel="1" x14ac:dyDescent="0.25">
      <c r="A21" s="13" t="s">
        <v>36</v>
      </c>
      <c r="B21" s="41" t="s">
        <v>20</v>
      </c>
      <c r="C21" s="41"/>
      <c r="D21" s="41"/>
      <c r="E21" s="15">
        <f>E19+E20</f>
        <v>8</v>
      </c>
      <c r="F21" s="16">
        <f>F20+F19</f>
        <v>11689698.859999999</v>
      </c>
    </row>
    <row r="22" spans="1:6" ht="30" customHeight="1" collapsed="1" x14ac:dyDescent="0.25">
      <c r="A22" s="2">
        <v>11</v>
      </c>
      <c r="B22" s="28" t="s">
        <v>21</v>
      </c>
      <c r="C22" s="28"/>
      <c r="D22" s="28"/>
      <c r="E22" s="15">
        <v>17</v>
      </c>
      <c r="F22" s="16">
        <v>842659.68</v>
      </c>
    </row>
    <row r="24" spans="1:6" x14ac:dyDescent="0.25">
      <c r="A24" s="25" t="s">
        <v>33</v>
      </c>
      <c r="B24" s="25"/>
      <c r="C24" s="25"/>
      <c r="D24" s="25"/>
      <c r="E24" s="25"/>
      <c r="F24" s="25"/>
    </row>
    <row r="26" spans="1:6" ht="74.25" customHeight="1" x14ac:dyDescent="0.25">
      <c r="A26" s="35" t="s">
        <v>12</v>
      </c>
      <c r="B26" s="36"/>
      <c r="C26" s="36"/>
      <c r="D26" s="37"/>
      <c r="E26" s="2" t="s">
        <v>12</v>
      </c>
      <c r="F26" s="2" t="s">
        <v>22</v>
      </c>
    </row>
    <row r="27" spans="1:6" ht="30" customHeight="1" x14ac:dyDescent="0.25">
      <c r="A27" s="38" t="s">
        <v>23</v>
      </c>
      <c r="B27" s="39"/>
      <c r="C27" s="39"/>
      <c r="D27" s="40"/>
      <c r="E27" s="22">
        <f>SUM(E28:E31)</f>
        <v>26</v>
      </c>
      <c r="F27" s="23">
        <f>SUM(F28:F31)</f>
        <v>33330830.719999999</v>
      </c>
    </row>
    <row r="28" spans="1:6" ht="30" customHeight="1" x14ac:dyDescent="0.25">
      <c r="A28" s="29" t="s">
        <v>13</v>
      </c>
      <c r="B28" s="30"/>
      <c r="C28" s="30"/>
      <c r="D28" s="31"/>
      <c r="E28" s="15">
        <f>E18</f>
        <v>0</v>
      </c>
      <c r="F28" s="16">
        <f>F18</f>
        <v>0</v>
      </c>
    </row>
    <row r="29" spans="1:6" ht="30" customHeight="1" x14ac:dyDescent="0.25">
      <c r="A29" s="29" t="s">
        <v>14</v>
      </c>
      <c r="B29" s="30"/>
      <c r="C29" s="30"/>
      <c r="D29" s="31"/>
      <c r="E29" s="15">
        <f>E22</f>
        <v>17</v>
      </c>
      <c r="F29" s="16">
        <f>F22</f>
        <v>842659.68</v>
      </c>
    </row>
    <row r="30" spans="1:6" ht="30" customHeight="1" x14ac:dyDescent="0.25">
      <c r="A30" s="29" t="s">
        <v>15</v>
      </c>
      <c r="B30" s="30"/>
      <c r="C30" s="30"/>
      <c r="D30" s="31"/>
      <c r="E30" s="15">
        <f>E21</f>
        <v>8</v>
      </c>
      <c r="F30" s="16">
        <f>F21</f>
        <v>11689698.859999999</v>
      </c>
    </row>
    <row r="31" spans="1:6" ht="45" customHeight="1" x14ac:dyDescent="0.25">
      <c r="A31" s="29" t="s">
        <v>24</v>
      </c>
      <c r="B31" s="30"/>
      <c r="C31" s="30"/>
      <c r="D31" s="31"/>
      <c r="E31" s="15">
        <f>COUNTIF(C6:C13,120)+COUNTIF(C6:C13,130)+COUNTIF(C6:C13,131)</f>
        <v>1</v>
      </c>
      <c r="F31" s="16">
        <f>SUMIF(C6:C13,120,F6:F13)+SUMIF(C6:C13,130,F6:F13)+SUMIF(C6:C13,131,F6:F13)</f>
        <v>20798472.18</v>
      </c>
    </row>
    <row r="32" spans="1:6" ht="59.25" customHeight="1" x14ac:dyDescent="0.25">
      <c r="A32" s="32" t="s">
        <v>16</v>
      </c>
      <c r="B32" s="33"/>
      <c r="C32" s="33"/>
      <c r="D32" s="34"/>
      <c r="E32" s="15">
        <f>COUNTIF(C6:C13,131)</f>
        <v>0</v>
      </c>
      <c r="F32" s="16">
        <f>SUMIF(C6:C13,131,F6:F13)</f>
        <v>0</v>
      </c>
    </row>
    <row r="35" spans="1:3" x14ac:dyDescent="0.25">
      <c r="A35" s="27" t="s">
        <v>1</v>
      </c>
      <c r="B35" s="27"/>
      <c r="C35" s="1"/>
    </row>
    <row r="36" spans="1:3" x14ac:dyDescent="0.25">
      <c r="A36" s="27" t="s">
        <v>2</v>
      </c>
      <c r="B36" s="27"/>
      <c r="C36" s="6" t="s">
        <v>0</v>
      </c>
    </row>
  </sheetData>
  <mergeCells count="19">
    <mergeCell ref="A35:B35"/>
    <mergeCell ref="A36:B36"/>
    <mergeCell ref="B18:D18"/>
    <mergeCell ref="B19:D19"/>
    <mergeCell ref="B22:D22"/>
    <mergeCell ref="A31:D31"/>
    <mergeCell ref="A32:D32"/>
    <mergeCell ref="A26:D26"/>
    <mergeCell ref="A27:D27"/>
    <mergeCell ref="A28:D28"/>
    <mergeCell ref="A29:D29"/>
    <mergeCell ref="B21:D21"/>
    <mergeCell ref="B20:D20"/>
    <mergeCell ref="A30:D30"/>
    <mergeCell ref="A1:F1"/>
    <mergeCell ref="A24:F24"/>
    <mergeCell ref="A3:F3"/>
    <mergeCell ref="A15:F15"/>
    <mergeCell ref="B17:D1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19" sqref="G19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43" t="s">
        <v>25</v>
      </c>
      <c r="B1" s="43"/>
      <c r="C1" s="43"/>
      <c r="D1" s="43"/>
      <c r="E1" s="43"/>
      <c r="F1" s="43"/>
      <c r="G1" s="43"/>
    </row>
    <row r="2" spans="1:7" ht="210" x14ac:dyDescent="0.25">
      <c r="A2" s="3" t="s">
        <v>29</v>
      </c>
      <c r="B2" s="8" t="s">
        <v>26</v>
      </c>
      <c r="C2" s="3" t="s">
        <v>27</v>
      </c>
      <c r="D2" s="3" t="s">
        <v>32</v>
      </c>
      <c r="E2" s="8" t="s">
        <v>28</v>
      </c>
      <c r="F2" s="3" t="s">
        <v>30</v>
      </c>
      <c r="G2" s="3" t="s">
        <v>31</v>
      </c>
    </row>
    <row r="3" spans="1:7" x14ac:dyDescent="0.25">
      <c r="A3" s="14" t="s">
        <v>46</v>
      </c>
      <c r="B3" s="8" t="s">
        <v>42</v>
      </c>
      <c r="C3" s="14" t="s">
        <v>43</v>
      </c>
      <c r="D3" s="14" t="s">
        <v>47</v>
      </c>
      <c r="E3" s="8" t="s">
        <v>48</v>
      </c>
      <c r="F3" s="12" t="s">
        <v>49</v>
      </c>
      <c r="G3" s="12" t="s">
        <v>49</v>
      </c>
    </row>
    <row r="4" spans="1:7" ht="30" x14ac:dyDescent="0.25">
      <c r="A4" s="14" t="s">
        <v>50</v>
      </c>
      <c r="B4" s="8" t="s">
        <v>39</v>
      </c>
      <c r="C4" s="14" t="s">
        <v>40</v>
      </c>
      <c r="D4" s="14" t="s">
        <v>51</v>
      </c>
      <c r="E4" s="8" t="s">
        <v>48</v>
      </c>
      <c r="F4" s="12" t="s">
        <v>52</v>
      </c>
      <c r="G4" s="12" t="s">
        <v>52</v>
      </c>
    </row>
    <row r="5" spans="1:7" x14ac:dyDescent="0.25">
      <c r="A5" s="14" t="s">
        <v>53</v>
      </c>
      <c r="B5" s="8" t="s">
        <v>44</v>
      </c>
      <c r="C5" s="14" t="s">
        <v>41</v>
      </c>
      <c r="D5" s="14" t="s">
        <v>54</v>
      </c>
      <c r="E5" s="8" t="s">
        <v>55</v>
      </c>
      <c r="F5" s="12" t="s">
        <v>56</v>
      </c>
      <c r="G5" s="12" t="s">
        <v>56</v>
      </c>
    </row>
    <row r="6" spans="1:7" ht="45" x14ac:dyDescent="0.25">
      <c r="A6" s="14" t="s">
        <v>57</v>
      </c>
      <c r="B6" s="8" t="s">
        <v>58</v>
      </c>
      <c r="C6" s="14" t="s">
        <v>59</v>
      </c>
      <c r="D6" s="14" t="s">
        <v>51</v>
      </c>
      <c r="E6" s="8" t="s">
        <v>48</v>
      </c>
      <c r="F6" s="12" t="s">
        <v>60</v>
      </c>
      <c r="G6" s="12" t="s">
        <v>60</v>
      </c>
    </row>
    <row r="7" spans="1:7" ht="30" x14ac:dyDescent="0.25">
      <c r="A7" s="14" t="s">
        <v>61</v>
      </c>
      <c r="B7" s="8" t="s">
        <v>37</v>
      </c>
      <c r="C7" s="14" t="s">
        <v>38</v>
      </c>
      <c r="D7" s="14" t="s">
        <v>54</v>
      </c>
      <c r="E7" s="8" t="s">
        <v>62</v>
      </c>
      <c r="F7" s="12" t="s">
        <v>63</v>
      </c>
      <c r="G7" s="12" t="s">
        <v>63</v>
      </c>
    </row>
    <row r="9" spans="1:7" x14ac:dyDescent="0.25">
      <c r="A9" s="7" t="s">
        <v>1</v>
      </c>
      <c r="B9" s="11"/>
      <c r="C9" s="1"/>
    </row>
    <row r="10" spans="1:7" x14ac:dyDescent="0.25">
      <c r="A10" s="7" t="s">
        <v>2</v>
      </c>
      <c r="B10" s="11"/>
      <c r="D10" s="6" t="s"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договорах</vt:lpstr>
      <vt:lpstr>Сведения о товарах РФ</vt:lpstr>
      <vt:lpstr>'Сведения о договорах'!Область_печати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2021-12-02T03:41:51Z</dcterms:modified>
</cp:coreProperties>
</file>