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45" windowWidth="14805" windowHeight="597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договорах'!$A$1:$F$43</definedName>
    <definedName name="_xlnm.Print_Area" localSheetId="1">'Сведения о товарах РФ'!$A$1:$G$19</definedName>
  </definedNames>
  <calcPr calcId="145621"/>
</workbook>
</file>

<file path=xl/calcChain.xml><?xml version="1.0" encoding="utf-8"?>
<calcChain xmlns="http://schemas.openxmlformats.org/spreadsheetml/2006/main">
  <c r="E32" i="3" l="1"/>
  <c r="F32" i="3" l="1"/>
  <c r="E20" i="3" l="1"/>
  <c r="F20" i="3" l="1"/>
  <c r="F21" i="3" s="1"/>
  <c r="E21" i="3" l="1"/>
  <c r="E33" i="3" s="1"/>
  <c r="E38" i="3"/>
  <c r="F38" i="3" l="1"/>
  <c r="F36" i="3" l="1"/>
  <c r="F37" i="3"/>
  <c r="F35" i="3"/>
  <c r="E36" i="3"/>
  <c r="E37" i="3"/>
  <c r="E35" i="3"/>
  <c r="F34" i="3" l="1"/>
  <c r="E34" i="3"/>
  <c r="F39" i="3" l="1"/>
  <c r="E39" i="3"/>
  <c r="F33" i="3" l="1"/>
  <c r="E31" i="3" l="1"/>
  <c r="E30" i="3" s="1"/>
  <c r="F31" i="3"/>
  <c r="F30" i="3" s="1"/>
</calcChain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<sst xmlns="http://schemas.openxmlformats.org/spreadsheetml/2006/main" count="108" uniqueCount="93">
  <si>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</si>
  <si>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</si>
  <si>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</si>
  <si>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</si>
  <si>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</si>
  <si>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</si>
  <si>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</si>
  <si>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</si>
  <si>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</si>
  <si>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</si>
  <si>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</si>
  <si>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</si>
  <si>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</si>
  <si>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</si>
  <si>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</si>
  <si>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</si>
  <si>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</si>
  <si>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</si>
  <si>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</si>
  <si>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</si>
  <si>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</si>
  <si>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</si>
  <si>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</si>
  <si>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</si>
  <si>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</si>
  <si>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</si>
  <si>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</si>
  <si>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</si>
  <si>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</si>
  <si>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</si>
  <si>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</si>
  <si>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</si>
  <si>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</si>
  <si>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</si>
  <si>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</si>
  <si>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</si>
  <si>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</si>
  <si>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</si>
  <si>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</si>
  <si>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</si>
  <si>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</si>
  <si>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</si>
  <si>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</si>
  <si>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</si>
  <si>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58601045152240000030000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</si>
  <si>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феврале 2024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</si>
  <si>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Комплексное техническое обслуживание административных и производственных помещений   АО «ЮРЭСК»</t>
  </si>
  <si>
    <t>58601045152240000160000</t>
  </si>
  <si>
    <t>Оказание услуг по теплоснабжению для нужд АО "ЮРЭСК"</t>
  </si>
  <si>
    <t>Оказание услуг по предоставлению доступа в сеть интернет, телефонной связи, VPN, междугородней и международной связи для нужд АО "ЮРЭСК"</t>
  </si>
  <si>
    <t>Поставка ГСМ для автотранспорта Березовского филиала АО «ЮРЭСК», п. Светлый</t>
  </si>
  <si>
    <t>Поставка дизельной электростанции</t>
  </si>
  <si>
    <t>Оказание услуг по разработке рекомендаций,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2024-2025 гг. АО «ЮРЭСК»</t>
  </si>
  <si>
    <t>Оказание услуг по уборке в административных зданиях АО «ЮРЭСК» в г. Ханты-Мансийске</t>
  </si>
  <si>
    <t>Оказание услуг по теплоснабжению объектов АО "ЮРЭСК" в пгт. Березово</t>
  </si>
  <si>
    <t>58601045152240000170000</t>
  </si>
  <si>
    <t>58601045152240000180000</t>
  </si>
  <si>
    <t>58601045152240000200000</t>
  </si>
  <si>
    <t>58601045152240000210000</t>
  </si>
  <si>
    <t>58601045152240000220000</t>
  </si>
  <si>
    <t>58601045152240000190000</t>
  </si>
  <si>
    <t>58601045152240000230000</t>
  </si>
  <si>
    <t>26.20.16</t>
  </si>
  <si>
    <t>Устройства ввода или вывода, содержащие или не содержащие в одном корпусе запоминающие устройства</t>
  </si>
  <si>
    <t>41.1</t>
  </si>
  <si>
    <t>26.30.11</t>
  </si>
  <si>
    <t>Аппаратура коммуникационная передающая с приемными устройствами</t>
  </si>
  <si>
    <t>26.30.11.130</t>
  </si>
  <si>
    <t>Средства связи, выполняющие функцию систем управления и мониторинга</t>
  </si>
  <si>
    <t>26.51.6</t>
  </si>
  <si>
    <t>Инструменты и приборы прочие для измерения, контроля и испытаний</t>
  </si>
  <si>
    <t>65.1</t>
  </si>
  <si>
    <t>26.51.63.130</t>
  </si>
  <si>
    <t>27.11.4</t>
  </si>
  <si>
    <t>27.12.31</t>
  </si>
  <si>
    <t>27.32</t>
  </si>
  <si>
    <t>28.13.12</t>
  </si>
  <si>
    <t>Счетчики производства или потребления электроэнергии</t>
  </si>
  <si>
    <t>Трансформаторы электрические</t>
  </si>
  <si>
    <t>Панели и прочие комплекты электрической аппаратуры коммутации или защиты на напряжение не более 1 кВ</t>
  </si>
  <si>
    <t>Провода и кабели электронные и электрические прочие</t>
  </si>
  <si>
    <t>Насосы возвратно-поступательные объемного действия прочие для перекачки жидкостей</t>
  </si>
  <si>
    <t>58601045152230001850000</t>
  </si>
  <si>
    <t>58601045152240000030000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</si>
  <si>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</si>
  <si>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26.40</t>
  </si>
  <si>
    <t>Техника бытовая электронная</t>
  </si>
  <si>
    <t>31.01.11</t>
  </si>
  <si>
    <t>Мебель металлическая для офисов</t>
  </si>
  <si>
    <t>31.09.11</t>
  </si>
  <si>
    <t>Мебель металлическая, не включенная в другие группировки</t>
  </si>
  <si>
    <t>31.09.12</t>
  </si>
  <si>
    <t>Мебель деревянная для спальни, столовой и гостиной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</si>
</sst>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abSelected="1" zoomScale="80" zoomScaleNormal="80" workbookViewId="0">
      <selection activeCell="H34" sqref="H3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8" t="s">
        <v>45</v>
      </c>
      <c r="B1" s="48"/>
      <c r="C1" s="48"/>
      <c r="D1" s="48"/>
      <c r="E1" s="48"/>
      <c r="F1" s="48"/>
    </row>
    <row r="3" spans="1:6" ht="33" customHeight="1" x14ac:dyDescent="0.25">
      <c r="A3" s="49" t="s">
        <v>1</v>
      </c>
      <c r="B3" s="49"/>
      <c r="C3" s="49"/>
      <c r="D3" s="49"/>
      <c r="E3" s="49"/>
      <c r="F3" s="49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60" x14ac:dyDescent="0.25">
      <c r="A6" s="15">
        <v>1</v>
      </c>
      <c r="B6" s="16" t="s">
        <v>46</v>
      </c>
      <c r="C6" s="17">
        <v>130</v>
      </c>
      <c r="D6" s="18" t="s">
        <v>47</v>
      </c>
      <c r="E6" s="22">
        <v>45323</v>
      </c>
      <c r="F6" s="19">
        <v>4493300</v>
      </c>
    </row>
    <row r="7" spans="1:6" ht="30" x14ac:dyDescent="0.25">
      <c r="A7" s="15">
        <v>2</v>
      </c>
      <c r="B7" s="16" t="s">
        <v>48</v>
      </c>
      <c r="C7" s="17">
        <v>220</v>
      </c>
      <c r="D7" s="18" t="s">
        <v>55</v>
      </c>
      <c r="E7" s="22">
        <v>45323</v>
      </c>
      <c r="F7" s="19">
        <v>143779.42000000001</v>
      </c>
    </row>
    <row r="8" spans="1:6" ht="75" x14ac:dyDescent="0.25">
      <c r="A8" s="15">
        <v>3</v>
      </c>
      <c r="B8" s="16" t="s">
        <v>49</v>
      </c>
      <c r="C8" s="17">
        <v>220</v>
      </c>
      <c r="D8" s="18" t="s">
        <v>56</v>
      </c>
      <c r="E8" s="22">
        <v>45324</v>
      </c>
      <c r="F8" s="19">
        <v>15260000</v>
      </c>
    </row>
    <row r="9" spans="1:6" ht="45" x14ac:dyDescent="0.25">
      <c r="A9" s="15">
        <v>4</v>
      </c>
      <c r="B9" s="16" t="s">
        <v>50</v>
      </c>
      <c r="C9" s="17">
        <v>220</v>
      </c>
      <c r="D9" s="18" t="s">
        <v>57</v>
      </c>
      <c r="E9" s="22">
        <v>45331</v>
      </c>
      <c r="F9" s="19">
        <v>239999</v>
      </c>
    </row>
    <row r="10" spans="1:6" x14ac:dyDescent="0.25">
      <c r="A10" s="15">
        <v>5</v>
      </c>
      <c r="B10" s="16" t="s">
        <v>51</v>
      </c>
      <c r="C10" s="17">
        <v>130</v>
      </c>
      <c r="D10" s="18" t="s">
        <v>58</v>
      </c>
      <c r="E10" s="22">
        <v>45334</v>
      </c>
      <c r="F10" s="19">
        <v>9258203.1699999999</v>
      </c>
    </row>
    <row r="11" spans="1:6" ht="150" x14ac:dyDescent="0.25">
      <c r="A11" s="15">
        <v>6</v>
      </c>
      <c r="B11" s="16" t="s">
        <v>52</v>
      </c>
      <c r="C11" s="17">
        <v>220</v>
      </c>
      <c r="D11" s="18" t="s">
        <v>59</v>
      </c>
      <c r="E11" s="22">
        <v>45338</v>
      </c>
      <c r="F11" s="19">
        <v>2541240</v>
      </c>
    </row>
    <row r="12" spans="1:6" ht="45" x14ac:dyDescent="0.25">
      <c r="A12" s="15">
        <v>7</v>
      </c>
      <c r="B12" s="16" t="s">
        <v>53</v>
      </c>
      <c r="C12" s="17">
        <v>130</v>
      </c>
      <c r="D12" s="18" t="s">
        <v>60</v>
      </c>
      <c r="E12" s="22">
        <v>45328</v>
      </c>
      <c r="F12" s="19">
        <v>4665696</v>
      </c>
    </row>
    <row r="13" spans="1:6" ht="30" x14ac:dyDescent="0.25">
      <c r="A13" s="15">
        <v>8</v>
      </c>
      <c r="B13" s="16" t="s">
        <v>54</v>
      </c>
      <c r="C13" s="17">
        <v>220</v>
      </c>
      <c r="D13" s="18" t="s">
        <v>61</v>
      </c>
      <c r="E13" s="22">
        <v>45351</v>
      </c>
      <c r="F13" s="19">
        <v>849830.76</v>
      </c>
    </row>
    <row r="15" spans="1:6" ht="30.75" customHeight="1" x14ac:dyDescent="0.25">
      <c r="A15" s="49" t="s">
        <v>7</v>
      </c>
      <c r="B15" s="49"/>
      <c r="C15" s="49"/>
      <c r="D15" s="49"/>
      <c r="E15" s="49"/>
      <c r="F15" s="49"/>
    </row>
    <row r="17" spans="1:6" ht="75" x14ac:dyDescent="0.25">
      <c r="A17" s="2" t="s">
        <v>3</v>
      </c>
      <c r="B17" s="50" t="s">
        <v>8</v>
      </c>
      <c r="C17" s="50"/>
      <c r="D17" s="50"/>
      <c r="E17" s="2" t="s">
        <v>9</v>
      </c>
      <c r="F17" s="2" t="s">
        <v>17</v>
      </c>
    </row>
    <row r="18" spans="1:6" ht="30" customHeight="1" x14ac:dyDescent="0.25">
      <c r="A18" s="2">
        <v>9</v>
      </c>
      <c r="B18" s="51" t="s">
        <v>16</v>
      </c>
      <c r="C18" s="51"/>
      <c r="D18" s="51"/>
      <c r="E18" s="5">
        <v>0</v>
      </c>
      <c r="F18" s="4">
        <v>0</v>
      </c>
    </row>
    <row r="19" spans="1:6" ht="45" customHeight="1" x14ac:dyDescent="0.25">
      <c r="A19" s="2">
        <v>10</v>
      </c>
      <c r="B19" s="51" t="s">
        <v>18</v>
      </c>
      <c r="C19" s="51"/>
      <c r="D19" s="51"/>
      <c r="E19" s="13">
        <v>3</v>
      </c>
      <c r="F19" s="14">
        <v>8885216.1999999993</v>
      </c>
    </row>
    <row r="20" spans="1:6" ht="30" hidden="1" customHeight="1" outlineLevel="1" x14ac:dyDescent="0.25">
      <c r="A20" s="9" t="s">
        <v>32</v>
      </c>
      <c r="B20" s="53" t="s">
        <v>33</v>
      </c>
      <c r="C20" s="53"/>
      <c r="D20" s="53"/>
      <c r="E20" s="13">
        <f>COUNTIF(C6:C13,220)</f>
        <v>5</v>
      </c>
      <c r="F20" s="14">
        <f>SUMIF(C6:C13,220,F6:F13)</f>
        <v>19034849.180000003</v>
      </c>
    </row>
    <row r="21" spans="1:6" ht="30" hidden="1" customHeight="1" outlineLevel="1" x14ac:dyDescent="0.25">
      <c r="A21" s="12" t="s">
        <v>34</v>
      </c>
      <c r="B21" s="52" t="s">
        <v>18</v>
      </c>
      <c r="C21" s="52"/>
      <c r="D21" s="52"/>
      <c r="E21" s="30">
        <f>E19+E20</f>
        <v>8</v>
      </c>
      <c r="F21" s="31">
        <f>F20+F19</f>
        <v>27920065.380000003</v>
      </c>
    </row>
    <row r="22" spans="1:6" ht="48.75" customHeight="1" collapsed="1" x14ac:dyDescent="0.25">
      <c r="A22" s="2">
        <v>11</v>
      </c>
      <c r="B22" s="51" t="s">
        <v>19</v>
      </c>
      <c r="C22" s="51"/>
      <c r="D22" s="51"/>
      <c r="E22" s="33">
        <v>78</v>
      </c>
      <c r="F22" s="34">
        <v>4429666.3100000005</v>
      </c>
    </row>
    <row r="23" spans="1:6" ht="75" customHeight="1" x14ac:dyDescent="0.25">
      <c r="A23" s="24">
        <v>12</v>
      </c>
      <c r="B23" s="51" t="s">
        <v>35</v>
      </c>
      <c r="C23" s="51"/>
      <c r="D23" s="51"/>
      <c r="E23" s="13">
        <v>0</v>
      </c>
      <c r="F23" s="14">
        <v>0</v>
      </c>
    </row>
    <row r="24" spans="1:6" ht="60" customHeight="1" x14ac:dyDescent="0.25">
      <c r="A24" s="32">
        <v>13</v>
      </c>
      <c r="B24" s="51" t="s">
        <v>36</v>
      </c>
      <c r="C24" s="51"/>
      <c r="D24" s="51"/>
      <c r="E24" s="13">
        <v>0</v>
      </c>
      <c r="F24" s="14">
        <v>0</v>
      </c>
    </row>
    <row r="25" spans="1:6" ht="92.25" customHeight="1" x14ac:dyDescent="0.25">
      <c r="A25" s="32">
        <v>14</v>
      </c>
      <c r="B25" s="51" t="s">
        <v>37</v>
      </c>
      <c r="C25" s="51"/>
      <c r="D25" s="51"/>
      <c r="E25" s="13">
        <v>0</v>
      </c>
      <c r="F25" s="14">
        <v>0</v>
      </c>
    </row>
    <row r="27" spans="1:6" x14ac:dyDescent="0.25">
      <c r="A27" s="49" t="s">
        <v>31</v>
      </c>
      <c r="B27" s="49"/>
      <c r="C27" s="49"/>
      <c r="D27" s="49"/>
      <c r="E27" s="49"/>
      <c r="F27" s="49"/>
    </row>
    <row r="29" spans="1:6" ht="60" x14ac:dyDescent="0.25">
      <c r="A29" s="42" t="s">
        <v>10</v>
      </c>
      <c r="B29" s="43"/>
      <c r="C29" s="43"/>
      <c r="D29" s="44"/>
      <c r="E29" s="2" t="s">
        <v>10</v>
      </c>
      <c r="F29" s="2" t="s">
        <v>20</v>
      </c>
    </row>
    <row r="30" spans="1:6" x14ac:dyDescent="0.25">
      <c r="A30" s="45" t="s">
        <v>21</v>
      </c>
      <c r="B30" s="46"/>
      <c r="C30" s="46"/>
      <c r="D30" s="47"/>
      <c r="E30" s="20">
        <f>SUM(E31:E38)</f>
        <v>89</v>
      </c>
      <c r="F30" s="21">
        <f>SUM(F31:F38)</f>
        <v>50766930.860000007</v>
      </c>
    </row>
    <row r="31" spans="1:6" ht="30" customHeight="1" x14ac:dyDescent="0.25">
      <c r="A31" s="36" t="s">
        <v>11</v>
      </c>
      <c r="B31" s="37"/>
      <c r="C31" s="37"/>
      <c r="D31" s="38"/>
      <c r="E31" s="13">
        <f>E18</f>
        <v>0</v>
      </c>
      <c r="F31" s="14">
        <f>F18</f>
        <v>0</v>
      </c>
    </row>
    <row r="32" spans="1:6" ht="30" customHeight="1" x14ac:dyDescent="0.25">
      <c r="A32" s="36" t="s">
        <v>12</v>
      </c>
      <c r="B32" s="37"/>
      <c r="C32" s="37"/>
      <c r="D32" s="38"/>
      <c r="E32" s="13">
        <f>E22</f>
        <v>78</v>
      </c>
      <c r="F32" s="14">
        <f>F22</f>
        <v>4429666.3100000005</v>
      </c>
    </row>
    <row r="33" spans="1:6" ht="30" customHeight="1" x14ac:dyDescent="0.25">
      <c r="A33" s="36" t="s">
        <v>13</v>
      </c>
      <c r="B33" s="37"/>
      <c r="C33" s="37"/>
      <c r="D33" s="38"/>
      <c r="E33" s="13">
        <f>E21</f>
        <v>8</v>
      </c>
      <c r="F33" s="14">
        <f>F21</f>
        <v>27920065.380000003</v>
      </c>
    </row>
    <row r="34" spans="1:6" ht="75" customHeight="1" x14ac:dyDescent="0.25">
      <c r="A34" s="36" t="s">
        <v>38</v>
      </c>
      <c r="B34" s="37"/>
      <c r="C34" s="37"/>
      <c r="D34" s="38"/>
      <c r="E34" s="13">
        <f>SUM(E35:E37)</f>
        <v>0</v>
      </c>
      <c r="F34" s="14">
        <f>SUM(F35:F37)</f>
        <v>0</v>
      </c>
    </row>
    <row r="35" spans="1:6" ht="75" customHeight="1" x14ac:dyDescent="0.25">
      <c r="A35" s="39" t="s">
        <v>39</v>
      </c>
      <c r="B35" s="40"/>
      <c r="C35" s="40"/>
      <c r="D35" s="41"/>
      <c r="E35" s="13">
        <f>E23</f>
        <v>0</v>
      </c>
      <c r="F35" s="14">
        <f>F23</f>
        <v>0</v>
      </c>
    </row>
    <row r="36" spans="1:6" ht="64.5" customHeight="1" x14ac:dyDescent="0.25">
      <c r="A36" s="39" t="s">
        <v>40</v>
      </c>
      <c r="B36" s="40"/>
      <c r="C36" s="40"/>
      <c r="D36" s="41"/>
      <c r="E36" s="13">
        <f t="shared" ref="E36:F37" si="0">E24</f>
        <v>0</v>
      </c>
      <c r="F36" s="14">
        <f t="shared" si="0"/>
        <v>0</v>
      </c>
    </row>
    <row r="37" spans="1:6" ht="92.25" customHeight="1" x14ac:dyDescent="0.25">
      <c r="A37" s="39" t="s">
        <v>41</v>
      </c>
      <c r="B37" s="40"/>
      <c r="C37" s="40"/>
      <c r="D37" s="41"/>
      <c r="E37" s="13">
        <f t="shared" si="0"/>
        <v>0</v>
      </c>
      <c r="F37" s="14">
        <f t="shared" si="0"/>
        <v>0</v>
      </c>
    </row>
    <row r="38" spans="1:6" ht="45" customHeight="1" x14ac:dyDescent="0.25">
      <c r="A38" s="36" t="s">
        <v>22</v>
      </c>
      <c r="B38" s="37"/>
      <c r="C38" s="37"/>
      <c r="D38" s="38"/>
      <c r="E38" s="13">
        <f>COUNTIF(C6:C13,120)+COUNTIF(C6:C13,130)+COUNTIF(C6:C13,131)+COUNTIF(C6:C13,121)+COUNTIF(C6:C13,132)+COUNTIF(C6:C13,122)</f>
        <v>3</v>
      </c>
      <c r="F38" s="14">
        <f>SUMIF(C6:C13,120,F6:F13)+SUMIF(C6:C13,130,F6:F13)+SUMIF(C6:C13,131,F6:F13)+SUMIF(C6:C13,121,F6:F13)+SUMIF(C6:C13,132,F6:F13)+SUMIF(C6:C13,122,F6:F13)</f>
        <v>18417199.170000002</v>
      </c>
    </row>
    <row r="39" spans="1:6" ht="58.5" customHeight="1" x14ac:dyDescent="0.25">
      <c r="A39" s="39" t="s">
        <v>14</v>
      </c>
      <c r="B39" s="40"/>
      <c r="C39" s="40"/>
      <c r="D39" s="41"/>
      <c r="E39" s="13">
        <f>COUNTIF(C6:C13,131)+COUNTIF(C6:C13,121)+COUNTIF(C6:C13,132)+COUNTIF(C6:C13,122)</f>
        <v>0</v>
      </c>
      <c r="F39" s="14">
        <f>SUMIF(C6:C13,131,F6:F13)+SUMIF(C6:C13,121,F6:F13)+SUMIF(C6:C13,132,F6:F13)+SUMIF(C6:C13,122,F6:F13)</f>
        <v>0</v>
      </c>
    </row>
    <row r="42" spans="1:6" x14ac:dyDescent="0.25">
      <c r="A42" s="35" t="s">
        <v>43</v>
      </c>
      <c r="B42" s="35"/>
      <c r="C42" s="1"/>
    </row>
    <row r="43" spans="1:6" x14ac:dyDescent="0.25">
      <c r="A43" s="35" t="s">
        <v>42</v>
      </c>
      <c r="B43" s="35"/>
      <c r="C43" s="6" t="s">
        <v>0</v>
      </c>
    </row>
  </sheetData>
  <mergeCells count="26">
    <mergeCell ref="A1:F1"/>
    <mergeCell ref="A27:F27"/>
    <mergeCell ref="A3:F3"/>
    <mergeCell ref="A15:F15"/>
    <mergeCell ref="B17:D17"/>
    <mergeCell ref="B25:D25"/>
    <mergeCell ref="B18:D18"/>
    <mergeCell ref="B19:D19"/>
    <mergeCell ref="B22:D22"/>
    <mergeCell ref="B21:D21"/>
    <mergeCell ref="B20:D20"/>
    <mergeCell ref="B23:D23"/>
    <mergeCell ref="B24:D24"/>
    <mergeCell ref="A42:B42"/>
    <mergeCell ref="A43:B43"/>
    <mergeCell ref="A38:D38"/>
    <mergeCell ref="A39:D39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pane ySplit="2" topLeftCell="A3" activePane="bottomLeft" state="frozen"/>
      <selection pane="bottomLeft" activeCell="D6" sqref="D6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20" x14ac:dyDescent="0.25">
      <c r="A3" s="15">
        <v>38</v>
      </c>
      <c r="B3" s="18" t="s">
        <v>62</v>
      </c>
      <c r="C3" s="15" t="s">
        <v>63</v>
      </c>
      <c r="D3" s="15">
        <v>3</v>
      </c>
      <c r="E3" s="18" t="s">
        <v>83</v>
      </c>
      <c r="F3" s="29">
        <v>7765999</v>
      </c>
      <c r="G3" s="29">
        <v>7680000</v>
      </c>
    </row>
    <row r="4" spans="1:7" ht="30" x14ac:dyDescent="0.25">
      <c r="A4" s="15" t="s">
        <v>64</v>
      </c>
      <c r="B4" s="18" t="s">
        <v>65</v>
      </c>
      <c r="C4" s="15" t="s">
        <v>66</v>
      </c>
      <c r="D4" s="15">
        <v>55</v>
      </c>
      <c r="E4" s="18" t="s">
        <v>44</v>
      </c>
      <c r="F4" s="29">
        <v>516000</v>
      </c>
      <c r="G4" s="29">
        <v>516000</v>
      </c>
    </row>
    <row r="5" spans="1:7" ht="30" x14ac:dyDescent="0.25">
      <c r="A5" s="15">
        <v>44</v>
      </c>
      <c r="B5" s="18" t="s">
        <v>67</v>
      </c>
      <c r="C5" s="15" t="s">
        <v>68</v>
      </c>
      <c r="D5" s="15">
        <v>49</v>
      </c>
      <c r="E5" s="18" t="s">
        <v>44</v>
      </c>
      <c r="F5" s="29">
        <v>516000</v>
      </c>
      <c r="G5" s="29">
        <v>516000</v>
      </c>
    </row>
    <row r="6" spans="1:7" ht="105" x14ac:dyDescent="0.25">
      <c r="A6" s="15">
        <v>55</v>
      </c>
      <c r="B6" s="18" t="s">
        <v>85</v>
      </c>
      <c r="C6" s="15" t="s">
        <v>86</v>
      </c>
      <c r="D6" s="15">
        <v>90</v>
      </c>
      <c r="E6" s="18" t="s">
        <v>84</v>
      </c>
      <c r="F6" s="29">
        <v>29999</v>
      </c>
      <c r="G6" s="29">
        <v>0</v>
      </c>
    </row>
    <row r="7" spans="1:7" ht="30" x14ac:dyDescent="0.25">
      <c r="A7" s="15">
        <v>65</v>
      </c>
      <c r="B7" s="18" t="s">
        <v>69</v>
      </c>
      <c r="C7" s="15" t="s">
        <v>70</v>
      </c>
      <c r="D7" s="15">
        <v>90</v>
      </c>
      <c r="E7" s="18" t="s">
        <v>44</v>
      </c>
      <c r="F7" s="29">
        <v>10554000</v>
      </c>
      <c r="G7" s="29">
        <v>10554000</v>
      </c>
    </row>
    <row r="8" spans="1:7" ht="30" x14ac:dyDescent="0.25">
      <c r="A8" s="15" t="s">
        <v>71</v>
      </c>
      <c r="B8" s="18" t="s">
        <v>72</v>
      </c>
      <c r="C8" s="15" t="s">
        <v>77</v>
      </c>
      <c r="D8" s="15">
        <v>90</v>
      </c>
      <c r="E8" s="18" t="s">
        <v>44</v>
      </c>
      <c r="F8" s="29">
        <v>10554000</v>
      </c>
      <c r="G8" s="29">
        <v>10554000</v>
      </c>
    </row>
    <row r="9" spans="1:7" x14ac:dyDescent="0.25">
      <c r="A9" s="15">
        <v>81</v>
      </c>
      <c r="B9" s="18" t="s">
        <v>73</v>
      </c>
      <c r="C9" s="15" t="s">
        <v>78</v>
      </c>
      <c r="D9" s="15">
        <v>80</v>
      </c>
      <c r="E9" s="18" t="s">
        <v>44</v>
      </c>
      <c r="F9" s="29">
        <v>1987200</v>
      </c>
      <c r="G9" s="29">
        <v>1987200</v>
      </c>
    </row>
    <row r="10" spans="1:7" ht="45" x14ac:dyDescent="0.25">
      <c r="A10" s="15">
        <v>87</v>
      </c>
      <c r="B10" s="18" t="s">
        <v>74</v>
      </c>
      <c r="C10" s="15" t="s">
        <v>79</v>
      </c>
      <c r="D10" s="15">
        <v>80</v>
      </c>
      <c r="E10" s="18" t="s">
        <v>44</v>
      </c>
      <c r="F10" s="29">
        <v>435000</v>
      </c>
      <c r="G10" s="29">
        <v>435000</v>
      </c>
    </row>
    <row r="11" spans="1:7" ht="30" x14ac:dyDescent="0.25">
      <c r="A11" s="15">
        <v>94</v>
      </c>
      <c r="B11" s="18" t="s">
        <v>75</v>
      </c>
      <c r="C11" s="15" t="s">
        <v>80</v>
      </c>
      <c r="D11" s="15">
        <v>80</v>
      </c>
      <c r="E11" s="18" t="s">
        <v>44</v>
      </c>
      <c r="F11" s="29">
        <v>750000</v>
      </c>
      <c r="G11" s="29">
        <v>750000</v>
      </c>
    </row>
    <row r="12" spans="1:7" ht="30" x14ac:dyDescent="0.25">
      <c r="A12" s="15">
        <v>103</v>
      </c>
      <c r="B12" s="18" t="s">
        <v>76</v>
      </c>
      <c r="C12" s="15" t="s">
        <v>81</v>
      </c>
      <c r="D12" s="15">
        <v>80</v>
      </c>
      <c r="E12" s="18" t="s">
        <v>82</v>
      </c>
      <c r="F12" s="29">
        <v>336000</v>
      </c>
      <c r="G12" s="29">
        <v>336000</v>
      </c>
    </row>
    <row r="13" spans="1:7" ht="105" x14ac:dyDescent="0.25">
      <c r="A13" s="15">
        <v>226</v>
      </c>
      <c r="B13" s="18" t="s">
        <v>87</v>
      </c>
      <c r="C13" s="15" t="s">
        <v>88</v>
      </c>
      <c r="D13" s="15">
        <v>75</v>
      </c>
      <c r="E13" s="18" t="s">
        <v>84</v>
      </c>
      <c r="F13" s="29">
        <v>47219</v>
      </c>
      <c r="G13" s="29">
        <v>47219</v>
      </c>
    </row>
    <row r="14" spans="1:7" ht="105" x14ac:dyDescent="0.25">
      <c r="A14" s="15">
        <v>230</v>
      </c>
      <c r="B14" s="18" t="s">
        <v>89</v>
      </c>
      <c r="C14" s="15" t="s">
        <v>90</v>
      </c>
      <c r="D14" s="15">
        <v>75</v>
      </c>
      <c r="E14" s="18" t="s">
        <v>84</v>
      </c>
      <c r="F14" s="29">
        <v>14050</v>
      </c>
      <c r="G14" s="29">
        <v>14050</v>
      </c>
    </row>
    <row r="15" spans="1:7" ht="105" x14ac:dyDescent="0.25">
      <c r="A15" s="15">
        <v>231</v>
      </c>
      <c r="B15" s="18" t="s">
        <v>91</v>
      </c>
      <c r="C15" s="15" t="s">
        <v>92</v>
      </c>
      <c r="D15" s="15">
        <v>75</v>
      </c>
      <c r="E15" s="18" t="s">
        <v>84</v>
      </c>
      <c r="F15" s="29">
        <v>32640</v>
      </c>
      <c r="G15" s="29">
        <v>32640</v>
      </c>
    </row>
    <row r="16" spans="1:7" x14ac:dyDescent="0.25">
      <c r="A16" s="25"/>
      <c r="B16" s="26"/>
      <c r="C16" s="27"/>
      <c r="D16" s="27"/>
      <c r="E16" s="26"/>
      <c r="F16" s="28"/>
      <c r="G16" s="28"/>
    </row>
    <row r="18" spans="1:6" x14ac:dyDescent="0.25">
      <c r="A18" s="7" t="s">
        <v>43</v>
      </c>
      <c r="B18" s="11"/>
      <c r="C18" s="1"/>
    </row>
    <row r="19" spans="1:6" x14ac:dyDescent="0.25">
      <c r="A19" s="7" t="s">
        <v>42</v>
      </c>
      <c r="B19" s="11"/>
      <c r="D19" s="6" t="s">
        <v>0</v>
      </c>
      <c r="F19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2024-03-05T05:46:19Z</dcterms:modified>
</cp:coreProperties>
</file>